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kwhcorp.sharepoint.com/auditing/bestanden/Documenten/Meetproducten/Huurlabel/Documenten 2024/Vragenlijsten/Zonder macro's/"/>
    </mc:Choice>
  </mc:AlternateContent>
  <xr:revisionPtr revIDLastSave="89" documentId="8_{7B7D14A4-FE46-413F-B28D-A96D82286BD7}" xr6:coauthVersionLast="47" xr6:coauthVersionMax="47" xr10:uidLastSave="{C0C95DAC-86A8-4674-953F-B3346CCB7DC4}"/>
  <workbookProtection workbookAlgorithmName="SHA-512" workbookHashValue="v1BKyZ5og+QFRZ5OmLLF6hPfXww/t/SNCng2x4mHzBnOGBnnJoE1gOhvILLXJEVNf/R+lGTEP4ziX2u30BOPyw==" workbookSaltValue="81CBrG2GPlQhAT0UG8QAZQ==" workbookSpinCount="100000" lockStructure="1"/>
  <bookViews>
    <workbookView minimized="1" xWindow="680" yWindow="1330" windowWidth="19200" windowHeight="10150" tabRatio="680" xr2:uid="{2D9BD156-F4CB-4CEB-A6C0-2831D0AB46E6}"/>
  </bookViews>
  <sheets>
    <sheet name="Algemene waardering" sheetId="2" r:id="rId1"/>
    <sheet name="Tabel" sheetId="3" state="hidden" r:id="rId2"/>
  </sheets>
  <definedNames>
    <definedName name="_xlnm._FilterDatabase" localSheetId="0" hidden="1">'Algemene waardering'!$C$10:$D$10</definedName>
    <definedName name="Antwoordlijst1">OFFSET(INDIRECT("Tabel!H"&amp;SUBSTITUTE(#REF!,"A","")+1),0,0,1,INDIRECT("Tabel!G"&amp;SUBSTITUTE(#REF!,"A","")+1))</definedName>
    <definedName name="Antwoordlijst2">OFFSET(INDIRECT("Tabel!H"&amp;SUBSTITUTE('Algemene waardering'!XFC1,"A","")+1),0,0,1,INDIRECT("Tabel!G"&amp;SUBSTITUTE('Algemene waardering'!XFC1,"A","")+1))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6" i="2" l="1"/>
  <c r="G63" i="3"/>
  <c r="G64" i="3"/>
  <c r="G65" i="3"/>
  <c r="G66" i="3"/>
  <c r="I63" i="3"/>
  <c r="I64" i="3"/>
  <c r="I65" i="3"/>
  <c r="I66" i="3"/>
  <c r="H63" i="3"/>
  <c r="H64" i="3"/>
  <c r="H65" i="3"/>
  <c r="H66" i="3"/>
  <c r="A62" i="2"/>
  <c r="A63" i="2"/>
  <c r="A64" i="2"/>
  <c r="A65" i="2"/>
  <c r="A66" i="2"/>
  <c r="A67" i="2"/>
  <c r="I39" i="3"/>
  <c r="H39" i="3"/>
  <c r="G39" i="3" s="1"/>
  <c r="H36" i="3"/>
  <c r="I36" i="3"/>
  <c r="A14" i="2"/>
  <c r="A16" i="2"/>
  <c r="A17" i="2"/>
  <c r="A18" i="2"/>
  <c r="A19" i="2"/>
  <c r="A20" i="2"/>
  <c r="A21" i="2"/>
  <c r="A22" i="2"/>
  <c r="A23" i="2"/>
  <c r="A24" i="2"/>
  <c r="A25" i="2"/>
  <c r="A26" i="2"/>
  <c r="A30" i="2"/>
  <c r="A34" i="2"/>
  <c r="A35" i="2"/>
  <c r="A36" i="2"/>
  <c r="A40" i="2"/>
  <c r="A44" i="2"/>
  <c r="A45" i="2"/>
  <c r="A46" i="2"/>
  <c r="A47" i="2"/>
  <c r="A51" i="2"/>
  <c r="A53" i="2"/>
  <c r="A54" i="2"/>
  <c r="A55" i="2"/>
  <c r="A59" i="2"/>
  <c r="A60" i="2"/>
  <c r="A61" i="2"/>
  <c r="A71" i="2"/>
  <c r="A72" i="2"/>
  <c r="A76" i="2"/>
  <c r="A80" i="2"/>
  <c r="A81" i="2"/>
  <c r="A82" i="2"/>
  <c r="A83" i="2"/>
  <c r="A84" i="2"/>
  <c r="A85" i="2"/>
  <c r="A86" i="2"/>
  <c r="A90" i="2"/>
  <c r="A94" i="2"/>
  <c r="A95" i="2"/>
  <c r="A97" i="2"/>
  <c r="A99" i="2"/>
  <c r="A100" i="2"/>
  <c r="A110" i="2"/>
  <c r="A111" i="2"/>
  <c r="A112" i="2"/>
  <c r="A113" i="2"/>
  <c r="G36" i="3" l="1"/>
  <c r="H51" i="3" l="1"/>
  <c r="I51" i="3"/>
  <c r="H52" i="3"/>
  <c r="I52" i="3"/>
  <c r="H53" i="3"/>
  <c r="I53" i="3"/>
  <c r="H54" i="3"/>
  <c r="I54" i="3"/>
  <c r="H55" i="3"/>
  <c r="I55" i="3"/>
  <c r="H56" i="3"/>
  <c r="I56" i="3"/>
  <c r="H57" i="3"/>
  <c r="I57" i="3"/>
  <c r="H58" i="3"/>
  <c r="I58" i="3"/>
  <c r="H59" i="3"/>
  <c r="I59" i="3"/>
  <c r="H60" i="3"/>
  <c r="I60" i="3"/>
  <c r="H61" i="3"/>
  <c r="I61" i="3"/>
  <c r="H62" i="3"/>
  <c r="I62" i="3"/>
  <c r="H67" i="3"/>
  <c r="I67" i="3"/>
  <c r="H68" i="3"/>
  <c r="I68" i="3"/>
  <c r="H69" i="3"/>
  <c r="I69" i="3"/>
  <c r="G69" i="3" s="1"/>
  <c r="H70" i="3"/>
  <c r="I70" i="3"/>
  <c r="H71" i="3"/>
  <c r="I71" i="3"/>
  <c r="H72" i="3"/>
  <c r="I72" i="3"/>
  <c r="G70" i="3" l="1"/>
  <c r="G71" i="3"/>
  <c r="G51" i="3"/>
  <c r="G61" i="3"/>
  <c r="G68" i="3"/>
  <c r="G52" i="3"/>
  <c r="G55" i="3"/>
  <c r="G56" i="3"/>
  <c r="G62" i="3"/>
  <c r="G58" i="3"/>
  <c r="G57" i="3"/>
  <c r="G54" i="3"/>
  <c r="G53" i="3"/>
  <c r="G72" i="3"/>
  <c r="G60" i="3"/>
  <c r="G67" i="3"/>
  <c r="G59" i="3"/>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7" i="3"/>
  <c r="H38" i="3"/>
  <c r="H40" i="3"/>
  <c r="H41" i="3"/>
  <c r="H42" i="3"/>
  <c r="H43" i="3"/>
  <c r="H44" i="3"/>
  <c r="H45" i="3"/>
  <c r="H46" i="3"/>
  <c r="H47" i="3"/>
  <c r="H48" i="3"/>
  <c r="H49" i="3"/>
  <c r="H50" i="3"/>
  <c r="H2" i="3"/>
  <c r="A12" i="2" l="1"/>
  <c r="I3" i="3"/>
  <c r="G3" i="3" s="1"/>
  <c r="I4" i="3"/>
  <c r="G4" i="3" s="1"/>
  <c r="I5" i="3"/>
  <c r="G5" i="3" s="1"/>
  <c r="I6" i="3"/>
  <c r="G6" i="3" s="1"/>
  <c r="I7" i="3"/>
  <c r="G7" i="3" s="1"/>
  <c r="I8" i="3"/>
  <c r="G8" i="3" s="1"/>
  <c r="I9" i="3"/>
  <c r="I10" i="3"/>
  <c r="G10" i="3" s="1"/>
  <c r="I11" i="3"/>
  <c r="I12" i="3"/>
  <c r="I13" i="3"/>
  <c r="G13" i="3" s="1"/>
  <c r="I14" i="3"/>
  <c r="G14" i="3" s="1"/>
  <c r="I15" i="3"/>
  <c r="G15" i="3" s="1"/>
  <c r="I16" i="3"/>
  <c r="G16" i="3" s="1"/>
  <c r="I17" i="3"/>
  <c r="G17" i="3" s="1"/>
  <c r="I18" i="3"/>
  <c r="G18" i="3" s="1"/>
  <c r="I19" i="3"/>
  <c r="G19" i="3" s="1"/>
  <c r="I20" i="3"/>
  <c r="G20" i="3" s="1"/>
  <c r="I21" i="3"/>
  <c r="G21" i="3" s="1"/>
  <c r="I22" i="3"/>
  <c r="G22" i="3" s="1"/>
  <c r="I23" i="3"/>
  <c r="G23" i="3" s="1"/>
  <c r="I24" i="3"/>
  <c r="G24" i="3" s="1"/>
  <c r="I25" i="3"/>
  <c r="G25" i="3" s="1"/>
  <c r="I26" i="3"/>
  <c r="G26" i="3" s="1"/>
  <c r="I27" i="3"/>
  <c r="G27" i="3" s="1"/>
  <c r="I28" i="3"/>
  <c r="G28" i="3" s="1"/>
  <c r="I29" i="3"/>
  <c r="G29" i="3" s="1"/>
  <c r="I30" i="3"/>
  <c r="G30" i="3" s="1"/>
  <c r="I31" i="3"/>
  <c r="G31" i="3" s="1"/>
  <c r="I32" i="3"/>
  <c r="G32" i="3" s="1"/>
  <c r="I33" i="3"/>
  <c r="G33" i="3" s="1"/>
  <c r="I34" i="3"/>
  <c r="G34" i="3" s="1"/>
  <c r="I35" i="3"/>
  <c r="G35" i="3" s="1"/>
  <c r="I37" i="3"/>
  <c r="G37" i="3" s="1"/>
  <c r="I38" i="3"/>
  <c r="G38" i="3" s="1"/>
  <c r="I40" i="3"/>
  <c r="G40" i="3" s="1"/>
  <c r="I41" i="3"/>
  <c r="G41" i="3" s="1"/>
  <c r="I42" i="3"/>
  <c r="G42" i="3" s="1"/>
  <c r="I43" i="3"/>
  <c r="G43" i="3" s="1"/>
  <c r="I44" i="3"/>
  <c r="G44" i="3" s="1"/>
  <c r="I45" i="3"/>
  <c r="G45" i="3" s="1"/>
  <c r="I46" i="3"/>
  <c r="G46" i="3" s="1"/>
  <c r="I47" i="3"/>
  <c r="G47" i="3" s="1"/>
  <c r="I48" i="3"/>
  <c r="G48" i="3" s="1"/>
  <c r="I49" i="3"/>
  <c r="G49" i="3" s="1"/>
  <c r="I50" i="3"/>
  <c r="G50" i="3" s="1"/>
  <c r="I2" i="3"/>
  <c r="G9" i="3"/>
  <c r="G11" i="3"/>
  <c r="G12" i="3"/>
  <c r="G2" i="3" l="1"/>
  <c r="A13" i="2"/>
  <c r="A15" i="2" s="1"/>
  <c r="A31" i="2" l="1"/>
  <c r="A32" i="2" s="1"/>
  <c r="A33" i="2" l="1"/>
  <c r="A41" i="2" l="1"/>
  <c r="A42" i="2" s="1"/>
  <c r="A43" i="2" l="1"/>
  <c r="A52" i="2" s="1"/>
  <c r="A77" i="2" s="1"/>
  <c r="A78" i="2" s="1"/>
  <c r="A79" i="2" s="1"/>
  <c r="A91" i="2" l="1"/>
  <c r="A92" i="2" s="1"/>
  <c r="A93" i="2" s="1"/>
  <c r="A96" i="2" s="1"/>
  <c r="A98" i="2" s="1"/>
  <c r="A101" i="2" l="1"/>
  <c r="A102" i="2" s="1"/>
  <c r="A103" i="2" s="1"/>
  <c r="A104" i="2" s="1"/>
  <c r="A105" i="2" s="1"/>
  <c r="A114" i="2" l="1"/>
</calcChain>
</file>

<file path=xl/sharedStrings.xml><?xml version="1.0" encoding="utf-8"?>
<sst xmlns="http://schemas.openxmlformats.org/spreadsheetml/2006/main" count="1142" uniqueCount="439">
  <si>
    <t>Module</t>
  </si>
  <si>
    <t>Processtap</t>
  </si>
  <si>
    <t>Vraagcode</t>
  </si>
  <si>
    <t>Vraagtekst</t>
  </si>
  <si>
    <t>Instructie</t>
  </si>
  <si>
    <t>open</t>
  </si>
  <si>
    <t>iets anders: ______________________________</t>
  </si>
  <si>
    <t>dat weet ik niet</t>
  </si>
  <si>
    <t>nee</t>
  </si>
  <si>
    <t>ja</t>
  </si>
  <si>
    <t>Afspraak plannen</t>
  </si>
  <si>
    <t>Reparatie uitvoeren</t>
  </si>
  <si>
    <t>voor een deel</t>
  </si>
  <si>
    <t>Hoe waarschijnlijk is het dat u positief praat over [naam corporatie] bij vrienden of familie?</t>
  </si>
  <si>
    <t>0 - zeer onwaarschijnlijk</t>
  </si>
  <si>
    <t>10 - zeer waarschijnlijk</t>
  </si>
  <si>
    <t>Ontevredenheid</t>
  </si>
  <si>
    <r>
      <rPr>
        <b/>
        <sz val="10"/>
        <color theme="3"/>
        <rFont val="Arial"/>
        <family val="2"/>
      </rPr>
      <t>U heeft soms een 5 of lager gegeven. Heeft u [naam corporatie] laten weten dat u niet tevreden bent?</t>
    </r>
    <r>
      <rPr>
        <sz val="10"/>
        <color theme="3"/>
        <rFont val="Arial"/>
        <family val="2"/>
      </rPr>
      <t xml:space="preserve">
</t>
    </r>
  </si>
  <si>
    <t>nee, nog niet</t>
  </si>
  <si>
    <r>
      <rPr>
        <b/>
        <sz val="10"/>
        <color theme="3"/>
        <rFont val="Arial"/>
        <family val="2"/>
      </rPr>
      <t>Hoe ging [naam corporatie] om met uw melding? Geef een rapportcijfer.</t>
    </r>
    <r>
      <rPr>
        <sz val="10"/>
        <color theme="3"/>
        <rFont val="Arial"/>
        <family val="2"/>
      </rPr>
      <t xml:space="preserve">
</t>
    </r>
  </si>
  <si>
    <r>
      <rPr>
        <b/>
        <sz val="10"/>
        <color theme="3"/>
        <rFont val="Arial"/>
        <family val="2"/>
      </rPr>
      <t>Nam [naam corporatie] uw melding serieus?</t>
    </r>
    <r>
      <rPr>
        <sz val="10"/>
        <color theme="3"/>
        <rFont val="Arial"/>
        <family val="2"/>
      </rPr>
      <t xml:space="preserve">
</t>
    </r>
  </si>
  <si>
    <t>ik heb nog niets gehoord</t>
  </si>
  <si>
    <r>
      <rPr>
        <b/>
        <sz val="10"/>
        <color theme="3"/>
        <rFont val="Arial"/>
        <family val="2"/>
      </rPr>
      <t>Wat vindt u van de medewerkers met wie u contact had over uw melding? Geef een rapportcijfer.</t>
    </r>
    <r>
      <rPr>
        <sz val="10"/>
        <color theme="3"/>
        <rFont val="Arial"/>
        <family val="2"/>
      </rPr>
      <t xml:space="preserve">
</t>
    </r>
  </si>
  <si>
    <t>nee, maar dat was ook niet nodig</t>
  </si>
  <si>
    <r>
      <rPr>
        <b/>
        <sz val="10"/>
        <color theme="3"/>
        <rFont val="Arial"/>
        <family val="2"/>
      </rPr>
      <t>Heeft [naam corporatie] zich aan die afspraken gehouden?</t>
    </r>
    <r>
      <rPr>
        <sz val="10"/>
        <color theme="3"/>
        <rFont val="Arial"/>
        <family val="2"/>
      </rPr>
      <t xml:space="preserve">
</t>
    </r>
  </si>
  <si>
    <t>ze zijn er nog mee bezig</t>
  </si>
  <si>
    <r>
      <rPr>
        <b/>
        <sz val="10"/>
        <color theme="3"/>
        <rFont val="Arial"/>
        <family val="2"/>
      </rPr>
      <t>U was niet tevreden. Is dat door uw melding en het contact met [naam corporatie] verandert?</t>
    </r>
    <r>
      <rPr>
        <sz val="10"/>
        <color theme="3"/>
        <rFont val="Arial"/>
        <family val="2"/>
      </rPr>
      <t xml:space="preserve">
</t>
    </r>
  </si>
  <si>
    <r>
      <rPr>
        <b/>
        <sz val="10"/>
        <color theme="3"/>
        <rFont val="Arial"/>
        <family val="2"/>
      </rPr>
      <t>Welke tips heeft u voor hoe [naam corporatie] beter met dit soort meldingen kan omgaan?</t>
    </r>
    <r>
      <rPr>
        <sz val="10"/>
        <color theme="3"/>
        <rFont val="Arial"/>
        <family val="2"/>
      </rPr>
      <t xml:space="preserve">
</t>
    </r>
  </si>
  <si>
    <t>Woning en buurt</t>
  </si>
  <si>
    <t xml:space="preserve">Welk rapportcijfer geeft u voor de kwaliteit van uw woning?
</t>
  </si>
  <si>
    <t>mijn woning is te klein</t>
  </si>
  <si>
    <t>mijn woning is te groot</t>
  </si>
  <si>
    <t>ik heb geen tuin, of mijn tuin is te klein</t>
  </si>
  <si>
    <t>ik heb geen balkon, of mijn balkon is te klein</t>
  </si>
  <si>
    <t>mijn keuken is slecht</t>
  </si>
  <si>
    <t>mijn badkamer is slecht</t>
  </si>
  <si>
    <t>mijn wc is slecht</t>
  </si>
  <si>
    <t>ik heb last van geluid</t>
  </si>
  <si>
    <t>ik heb last van tocht in huis</t>
  </si>
  <si>
    <t>ik heb last van vocht in huis</t>
  </si>
  <si>
    <t>mijn woning is groot genoeg</t>
  </si>
  <si>
    <t>mijn tuin is groot genoeg</t>
  </si>
  <si>
    <t>mijn balkon is groot genoeg</t>
  </si>
  <si>
    <t>mijn keuken is goed</t>
  </si>
  <si>
    <t>mijn badkamer is goed</t>
  </si>
  <si>
    <t>mijn wc is goed</t>
  </si>
  <si>
    <t>ik heb geen last van geluid</t>
  </si>
  <si>
    <t>ik heb geen last van tocht in huis</t>
  </si>
  <si>
    <t>ik heb geen last van vocht in huis</t>
  </si>
  <si>
    <t>Welk rapportcijfer geeft u voor uw buurt?</t>
  </si>
  <si>
    <t>mijn buurt is te druk</t>
  </si>
  <si>
    <t>mijn buurt is te rustig</t>
  </si>
  <si>
    <t>mijn buurt ligt niet op de goede plek</t>
  </si>
  <si>
    <t>ik heb last van de buren</t>
  </si>
  <si>
    <t>mijn buurt is niet schoon</t>
  </si>
  <si>
    <t>de mensen in mijn buurt onderhouden hun tuinen slecht</t>
  </si>
  <si>
    <t>er zijn te weinig bomen en struiken in mijn buurt</t>
  </si>
  <si>
    <t>er zijn niet genoeg voorzieningen in mijn buurt. Bijvoorbeeld scholen, winkels, bushaltes, een station</t>
  </si>
  <si>
    <t>mijn buurt is niet veilig</t>
  </si>
  <si>
    <t>mijn buurt is rustig</t>
  </si>
  <si>
    <t>mijn buurt is gezellig</t>
  </si>
  <si>
    <t>mijn buurt ligt op de goede plek</t>
  </si>
  <si>
    <t>de buren gaan goed met elkaar om</t>
  </si>
  <si>
    <t>mijn buurt is schoon</t>
  </si>
  <si>
    <t>er zijn genoeg bomen en struiken in mijn buurt</t>
  </si>
  <si>
    <t>er zijn genoeg voorzieningen in mijn buurt. Bijvoorbeeld scholen, winkels, bushaltes, een station</t>
  </si>
  <si>
    <t>mijn buurt is veilig</t>
  </si>
  <si>
    <t>Achtergrondkenmerken</t>
  </si>
  <si>
    <t>Ik ben …</t>
  </si>
  <si>
    <t>vrouw</t>
  </si>
  <si>
    <t>man</t>
  </si>
  <si>
    <t>______________________________</t>
  </si>
  <si>
    <t>dat wil ik niet zeggen</t>
  </si>
  <si>
    <t>Met wie woont u in uw woning?</t>
  </si>
  <si>
    <t>ik woon alleen</t>
  </si>
  <si>
    <t>ik woon met mijn partner</t>
  </si>
  <si>
    <t>ik woon met mijn partner en kinderen</t>
  </si>
  <si>
    <t>Anonimiteit</t>
  </si>
  <si>
    <t>KWH's keuze</t>
  </si>
  <si>
    <t>Bibliotheek</t>
  </si>
  <si>
    <t>Overig</t>
  </si>
  <si>
    <t>Kolom1</t>
  </si>
  <si>
    <t>Kolom2</t>
  </si>
  <si>
    <t>Kolom3</t>
  </si>
  <si>
    <t>Kolom12</t>
  </si>
  <si>
    <t>x</t>
  </si>
  <si>
    <t>Antwoordopties</t>
  </si>
  <si>
    <t>rapportcijfers</t>
  </si>
  <si>
    <t>Antwoordopties:</t>
  </si>
  <si>
    <t xml:space="preserve"> </t>
  </si>
  <si>
    <t>Kolom13</t>
  </si>
  <si>
    <t>Kolom14</t>
  </si>
  <si>
    <t>Kolom122</t>
  </si>
  <si>
    <t>Achtergrond</t>
  </si>
  <si>
    <t>Kolom4</t>
  </si>
  <si>
    <t>Kolom5</t>
  </si>
  <si>
    <t>Kolom6</t>
  </si>
  <si>
    <t>Vraagcode_desan</t>
  </si>
  <si>
    <t>V1</t>
  </si>
  <si>
    <t>V2</t>
  </si>
  <si>
    <t>door mijn gezondheid</t>
  </si>
  <si>
    <t>om iets persoonlijks. Bijvoorbeeld trouwen, samenwonen, kinderen, andere baan</t>
  </si>
  <si>
    <t>Algemene dienstverlening</t>
  </si>
  <si>
    <t>Houding en gedrag</t>
  </si>
  <si>
    <t>A19</t>
  </si>
  <si>
    <t>A20</t>
  </si>
  <si>
    <t>A21</t>
  </si>
  <si>
    <t>Contact</t>
  </si>
  <si>
    <t>A22</t>
  </si>
  <si>
    <t>A23</t>
  </si>
  <si>
    <t>A24</t>
  </si>
  <si>
    <t>A25</t>
  </si>
  <si>
    <t>A26</t>
  </si>
  <si>
    <t>A27</t>
  </si>
  <si>
    <t>A28</t>
  </si>
  <si>
    <t>Website</t>
  </si>
  <si>
    <t>A29</t>
  </si>
  <si>
    <t>A30</t>
  </si>
  <si>
    <t>A31</t>
  </si>
  <si>
    <t>A32</t>
  </si>
  <si>
    <t>Huurdersportaal</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</si>
  <si>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</si>
  <si>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</si>
  <si>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</si>
  <si>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</si>
  <si>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</si>
  <si>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</si>
  <si>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</si>
  <si>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</si>
  <si>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</si>
  <si>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</si>
  <si>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</si>
  <si>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</si>
  <si>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</si>
  <si>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</si>
  <si>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</si>
  <si>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</si>
  <si>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</si>
  <si>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</si>
  <si>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</si>
  <si>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</si>
  <si>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</si>
  <si>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</si>
  <si>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</si>
  <si>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</si>
  <si>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</si>
  <si>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</si>
  <si>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</si>
  <si>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</si>
  <si>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</si>
  <si>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</si>
  <si>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</si>
  <si>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</si>
  <si>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</si>
  <si>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Imago / Kernwaarden</t>
  </si>
  <si>
    <t>A1</t>
  </si>
  <si>
    <t>A2</t>
  </si>
  <si>
    <t>A3</t>
  </si>
  <si>
    <t>A4</t>
  </si>
  <si>
    <t>A5</t>
  </si>
  <si>
    <t>A6</t>
  </si>
  <si>
    <t>A7</t>
  </si>
  <si>
    <t>A8</t>
  </si>
  <si>
    <t>A9</t>
  </si>
  <si>
    <t>A10</t>
  </si>
  <si>
    <t>A11</t>
  </si>
  <si>
    <t>A12</t>
  </si>
  <si>
    <t>A13</t>
  </si>
  <si>
    <t>A14</t>
  </si>
  <si>
    <t>A15</t>
  </si>
  <si>
    <t>A16</t>
  </si>
  <si>
    <t>A17</t>
  </si>
  <si>
    <t>A18</t>
  </si>
  <si>
    <t>AIK0100</t>
  </si>
  <si>
    <t>AIK0200</t>
  </si>
  <si>
    <t>AIK0300</t>
  </si>
  <si>
    <t>AIK0400</t>
  </si>
  <si>
    <t>AIK0500</t>
  </si>
  <si>
    <t>AIK0600</t>
  </si>
  <si>
    <t>AIK0700</t>
  </si>
  <si>
    <t>AIK0800</t>
  </si>
  <si>
    <t>AIK0900</t>
  </si>
  <si>
    <t>AIK1000</t>
  </si>
  <si>
    <t>AHG1600</t>
  </si>
  <si>
    <t>AHG1700</t>
  </si>
  <si>
    <t>AHG1800</t>
  </si>
  <si>
    <t>AHG1900</t>
  </si>
  <si>
    <t>AHG2000</t>
  </si>
  <si>
    <t>AHG2100</t>
  </si>
  <si>
    <t>ACO2200</t>
  </si>
  <si>
    <t>ACO2300</t>
  </si>
  <si>
    <t>ACO2400</t>
  </si>
  <si>
    <t>ACO2500</t>
  </si>
  <si>
    <t>ACO2600</t>
  </si>
  <si>
    <t>ACO2700</t>
  </si>
  <si>
    <t>ACO2800</t>
  </si>
  <si>
    <t>AWE2900</t>
  </si>
  <si>
    <t>AWE3000</t>
  </si>
  <si>
    <t>AWE3100</t>
  </si>
  <si>
    <t>AWE3200</t>
  </si>
  <si>
    <t>AHP3300</t>
  </si>
  <si>
    <t>AHP3400</t>
  </si>
  <si>
    <t>AHP3500</t>
  </si>
  <si>
    <t>AHP3600</t>
  </si>
  <si>
    <t>AHP3700</t>
  </si>
  <si>
    <t>AHP3800</t>
  </si>
  <si>
    <t>AOV3900</t>
  </si>
  <si>
    <t>AON4000</t>
  </si>
  <si>
    <t>AON4100</t>
  </si>
  <si>
    <t>AON4200</t>
  </si>
  <si>
    <t>AON4300</t>
  </si>
  <si>
    <t>AON4400</t>
  </si>
  <si>
    <t>AON4500</t>
  </si>
  <si>
    <t>AON4600</t>
  </si>
  <si>
    <t>AON4700</t>
  </si>
  <si>
    <t>AON4800</t>
  </si>
  <si>
    <t>AON4900</t>
  </si>
  <si>
    <t>AWB5000</t>
  </si>
  <si>
    <t>AWB5100</t>
  </si>
  <si>
    <t>AWB5200</t>
  </si>
  <si>
    <t>AWB5300</t>
  </si>
  <si>
    <t>AWB5400</t>
  </si>
  <si>
    <t>AWB5500</t>
  </si>
  <si>
    <t>AWB5600</t>
  </si>
  <si>
    <t>AWB5700</t>
  </si>
  <si>
    <t>AWB5800</t>
  </si>
  <si>
    <t>AWB5900</t>
  </si>
  <si>
    <t>AWB6000</t>
  </si>
  <si>
    <t>AWB6100</t>
  </si>
  <si>
    <t>AAK6200</t>
  </si>
  <si>
    <t>AAN6500</t>
  </si>
  <si>
    <t>Wat vindt u van [naam corporatie]? Geef een rapportcijfer.</t>
  </si>
  <si>
    <r>
      <t xml:space="preserve">Hieronder staat een rij met meningen. Welke meningen vindt u het beste passen bij [naam corporatie]? 
</t>
    </r>
    <r>
      <rPr>
        <sz val="10"/>
        <color theme="3"/>
        <rFont val="Arial"/>
        <family val="2"/>
      </rPr>
      <t>U kunt er 5 kiezen.</t>
    </r>
  </si>
  <si>
    <r>
      <t xml:space="preserve">U heeft net verteld wat u vindt van [naam corporatie]. Waardoor heeft u deze mening? 
</t>
    </r>
    <r>
      <rPr>
        <sz val="10"/>
        <color theme="3"/>
        <rFont val="Arial"/>
        <family val="2"/>
      </rPr>
      <t>U kunt meer antwoorden kiezen.</t>
    </r>
  </si>
  <si>
    <t>Houdt [naam corporatie] zich aan afspraken?</t>
  </si>
  <si>
    <t>Doet [naam corporatie] de dingen die ze moet doen?</t>
  </si>
  <si>
    <t>Vertelt [naam corporatie] duidelijk wat ze doen?</t>
  </si>
  <si>
    <t>Neemt [naam corporatie] huurders serieus?</t>
  </si>
  <si>
    <t>Denkt [naam corporatie] mee met haar huurders?</t>
  </si>
  <si>
    <t>Zijn de medewerkers vriendelijk voor u?</t>
  </si>
  <si>
    <t>Helpen de medewerkers u?</t>
  </si>
  <si>
    <t>Voeren de medewerkers hun werk goed uit?</t>
  </si>
  <si>
    <t>Denken de medewerkers met u mee?</t>
  </si>
  <si>
    <t>Nemen de medewerkers de tijd voor u?</t>
  </si>
  <si>
    <t>Welke tips heeft u voor de medewerkers van [naam corporatie]?</t>
  </si>
  <si>
    <t>Wat vindt u van het contact met [naam corporatie]? Geef een rapportcijfer.</t>
  </si>
  <si>
    <t>Hoe makkelijk krijgt u contact met [naam corporatie]? Geef een rapportcijfer.</t>
  </si>
  <si>
    <t>Hoe heeft u meestal contact met [naam corporatie]?</t>
  </si>
  <si>
    <t>Hoe heeft u het liefst contact met [naam corporatie]?</t>
  </si>
  <si>
    <t>Wat kan [naam corporatie] beter doen als ze contact hebben met u?</t>
  </si>
  <si>
    <t>Wat vindt u van de website van [naam corporatie]? Geef een rapportcijfer.</t>
  </si>
  <si>
    <t>Welke tips heeft u voor [naam corporatie] om de website te verbeteren?</t>
  </si>
  <si>
    <t>Logt u wel eens in op de website van [naam corporatie]? U komt dan in het huurdersportaal [naam portaal]. Dit is uw persoonlijke deel van de website.</t>
  </si>
  <si>
    <t>Wat vindt u van [naam portaal]? Geef een rapportcijfer.</t>
  </si>
  <si>
    <t xml:space="preserve">Kunt u makkelijk in [naam portaal] komen? </t>
  </si>
  <si>
    <t xml:space="preserve">Hoe makkelijk is het om [naam portaal] te gebruiken? Geef een rapportcijfer. </t>
  </si>
  <si>
    <r>
      <t xml:space="preserve">Waarvoor gebruikt u [naam portaal]? 
</t>
    </r>
    <r>
      <rPr>
        <sz val="10"/>
        <color theme="3"/>
        <rFont val="Arial"/>
        <family val="2"/>
      </rPr>
      <t>U kunt meer antwoorden kiezen.</t>
    </r>
  </si>
  <si>
    <t>Wat wilt u nog méér kunnen doen dan wat nu kan in [naam portaal]?</t>
  </si>
  <si>
    <t>U heeft in de vorige vragen verteld wat u vindt van [naam corporatie]. Heeft u nog tips hoe [naam corporatie] u beter kan helpen?</t>
  </si>
  <si>
    <t>Voelt u zich thuis waar u nu woont? Geef een rapportcijfer.</t>
  </si>
  <si>
    <t>Met welk onderhoud loopt [naam corporatie] achter?</t>
  </si>
  <si>
    <t>Bent u van plan om binnen één jaar te verhuizen?</t>
  </si>
  <si>
    <r>
      <rPr>
        <b/>
        <sz val="10"/>
        <color theme="3"/>
        <rFont val="Arial"/>
        <family val="2"/>
      </rPr>
      <t>Waarom zou u willen verhuizen?</t>
    </r>
    <r>
      <rPr>
        <sz val="10"/>
        <color theme="3"/>
        <rFont val="Arial"/>
        <family val="2"/>
      </rPr>
      <t xml:space="preserve">
U kunt meer antwoorden kiezen.</t>
    </r>
  </si>
  <si>
    <t>ze zijn deskundig</t>
  </si>
  <si>
    <t>ze zijn klantvriendelijk</t>
  </si>
  <si>
    <t>ze geven alleen geld uit als het echt nodig is</t>
  </si>
  <si>
    <t>ze zijn afstandelijk</t>
  </si>
  <si>
    <t>ze zijn toegankelijk</t>
  </si>
  <si>
    <t>ze reageren langzaam</t>
  </si>
  <si>
    <t>ze denken mee met huurders</t>
  </si>
  <si>
    <t>ze zijn flexibel</t>
  </si>
  <si>
    <t>ze zijn betrouwbaar</t>
  </si>
  <si>
    <t>ze houden zich aan afspraken</t>
  </si>
  <si>
    <t>ze zijn snel</t>
  </si>
  <si>
    <t>ze zijn eerlijk</t>
  </si>
  <si>
    <t>ze zijn duur</t>
  </si>
  <si>
    <t>ze staan dichtbij de huurders</t>
  </si>
  <si>
    <t>ze helpen je graag</t>
  </si>
  <si>
    <t>ze luisteren naar je</t>
  </si>
  <si>
    <t>ze zoeken een oplossing</t>
  </si>
  <si>
    <t>ze denken aan het milieu</t>
  </si>
  <si>
    <t>door een contact dat ik pas geleden met [naam corporatie] had</t>
  </si>
  <si>
    <t>door een contact dat ik langer geleden met [naam corporatie] had</t>
  </si>
  <si>
    <t>door wat ik van anderen hoor over [naam corporatie]</t>
  </si>
  <si>
    <t>door wat ik lees over [naam corporatie]</t>
  </si>
  <si>
    <t>door de ervaringen die ik heb gehad met [naam corporatie]</t>
  </si>
  <si>
    <t>ja, altijd</t>
  </si>
  <si>
    <t>ja, meestal wel</t>
  </si>
  <si>
    <t>soms</t>
  </si>
  <si>
    <t>nee, vaak niet</t>
  </si>
  <si>
    <t>nee, nooit</t>
  </si>
  <si>
    <t>ik heb al een tijd geen contact meer gehad</t>
  </si>
  <si>
    <t>ik kon moeilijk vinden hoe je contact kan krijgen</t>
  </si>
  <si>
    <t>het kantoor is niet vaak genoeg open</t>
  </si>
  <si>
    <t>ik kan ze niet bellen op de tijden die ik wil</t>
  </si>
  <si>
    <t>als ik bel, duurt het lang voordat ze de telefoon opnemen</t>
  </si>
  <si>
    <t>het duurt lang om de goede persoon aan de telefoon te krijgen</t>
  </si>
  <si>
    <t>ze bellen me niet terug, of ze bellen later terug dan ik had afgesproken</t>
  </si>
  <si>
    <t xml:space="preserve">als ik een mail stuur, duurt het lang voordat ze reageren </t>
  </si>
  <si>
    <t>als ik een vraag stel op de website duurt het lang voordat ze reageren</t>
  </si>
  <si>
    <t>ik stuur een e-mail</t>
  </si>
  <si>
    <t>ik bel ze</t>
  </si>
  <si>
    <t>ik log in op [naam huurdersportaal/het huurdersportaal]</t>
  </si>
  <si>
    <t>ik gebruik het formulier op de website</t>
  </si>
  <si>
    <t>ik stuur een WhatsApp’je</t>
  </si>
  <si>
    <t>ik ga naar het kantoor</t>
  </si>
  <si>
    <t>er komt een medewerker bij mij thuis</t>
  </si>
  <si>
    <t>met een medewerker van [naam corporatie] die aan het werk is in mijn flat of in mijn buurt</t>
  </si>
  <si>
    <t>ik gebruik de chat op de website</t>
  </si>
  <si>
    <t>[… aanvullen met specifieke kanalen corporaties]</t>
  </si>
  <si>
    <t>ik mail het liefst</t>
  </si>
  <si>
    <t>ik bel het liefst</t>
  </si>
  <si>
    <t>ik log het liefst in op [naam huurdersportaal/het huurdersportaal]</t>
  </si>
  <si>
    <t>ik gebruik het liefst het formulier op de website</t>
  </si>
  <si>
    <t>ik stuur het liefst een WhatsApp’je</t>
  </si>
  <si>
    <t>ik ga het liefst naar het kantoor</t>
  </si>
  <si>
    <t>ik chat het liefst</t>
  </si>
  <si>
    <t>ik begrijp de informatie op de website goed</t>
  </si>
  <si>
    <t>de informatie die ik zoek, staat op de website</t>
  </si>
  <si>
    <t>de informatie op de website helpt me</t>
  </si>
  <si>
    <t>ik kan de informatie makkelijk vinden</t>
  </si>
  <si>
    <t>de website ziet er mooi uit</t>
  </si>
  <si>
    <t>ik begrijp de informatie op de website niet goed</t>
  </si>
  <si>
    <t>de informatie die ik zoek, staat niet op de website</t>
  </si>
  <si>
    <t>de informatie op de website helpt me niet</t>
  </si>
  <si>
    <t>het is moeilijk om de informatie te vinden</t>
  </si>
  <si>
    <t>de website ziet er niet mooi uit</t>
  </si>
  <si>
    <t>ja, ik log wel eens in op [naam portaal]</t>
  </si>
  <si>
    <t>nee, maar ik ken [naam portaal] wel</t>
  </si>
  <si>
    <t>nee, ik ken [naam portaal] niet</t>
  </si>
  <si>
    <t>nee, want  ______________________________</t>
  </si>
  <si>
    <t>ik meld er reparaties</t>
  </si>
  <si>
    <t>ik betaal er mijn huur</t>
  </si>
  <si>
    <t>ik meld er klachten</t>
  </si>
  <si>
    <t>ik zoek er informatie</t>
  </si>
  <si>
    <t>ik kijk er of ze onderhoud gepland hebben</t>
  </si>
  <si>
    <t>[…. aanvullen met eigen antwoordopties]</t>
  </si>
  <si>
    <t>misschien</t>
  </si>
  <si>
    <t>ik wil een grotere woning</t>
  </si>
  <si>
    <t>ik wil een kleinere woning</t>
  </si>
  <si>
    <t>ik wil een tuin, of een grotere tuin</t>
  </si>
  <si>
    <t>ik wil een balkon, of een groter balkon</t>
  </si>
  <si>
    <t>ik wil een goedkopere woning</t>
  </si>
  <si>
    <t>ik wil een woning die goed onderhouden is</t>
  </si>
  <si>
    <t>ik heb nu last van mijn buren</t>
  </si>
  <si>
    <t>ik vind de buurt niet meer fijn</t>
  </si>
  <si>
    <t>mijn huurcontract loopt af</t>
  </si>
  <si>
    <t>Waarom geeft u een [inlezen cijfer AIK0100]?</t>
  </si>
  <si>
    <t>Waarom geeft u een [inlezen cijfer ACO2200]?</t>
  </si>
  <si>
    <r>
      <t xml:space="preserve">Waarom geeft u een [inlezen cijfer ACO2400]? 
</t>
    </r>
    <r>
      <rPr>
        <sz val="10"/>
        <color theme="3"/>
        <rFont val="Arial"/>
        <family val="2"/>
      </rPr>
      <t>U kunt meer antwoorden kiezen.</t>
    </r>
  </si>
  <si>
    <r>
      <t xml:space="preserve">Waarom geeft u een [inlezen cijfer AWE2900]? 
</t>
    </r>
    <r>
      <rPr>
        <sz val="10"/>
        <color theme="3"/>
        <rFont val="Arial"/>
        <family val="2"/>
      </rPr>
      <t>U kunt meer antwoorden kiezen.</t>
    </r>
  </si>
  <si>
    <r>
      <rPr>
        <b/>
        <sz val="10"/>
        <color theme="3"/>
        <rFont val="Arial"/>
        <family val="2"/>
      </rPr>
      <t>Waarom geeft u een [inlezen antwoord AON4100]?</t>
    </r>
    <r>
      <rPr>
        <sz val="10"/>
        <color theme="3"/>
        <rFont val="Arial"/>
        <family val="2"/>
      </rPr>
      <t xml:space="preserve">
</t>
    </r>
  </si>
  <si>
    <r>
      <rPr>
        <b/>
        <sz val="10"/>
        <color theme="3"/>
        <rFont val="Arial"/>
        <family val="2"/>
      </rPr>
      <t>Waarom geeft u een [inlezen antwoord AON4400]?</t>
    </r>
    <r>
      <rPr>
        <sz val="10"/>
        <color theme="3"/>
        <rFont val="Arial"/>
        <family val="2"/>
      </rPr>
      <t xml:space="preserve">
</t>
    </r>
  </si>
  <si>
    <t xml:space="preserve">Waarom geeft u een [inlezen cijfer AWB5000]? </t>
  </si>
  <si>
    <r>
      <rPr>
        <b/>
        <sz val="10"/>
        <color theme="3"/>
        <rFont val="Arial"/>
        <family val="2"/>
      </rPr>
      <t>Waarom geeft u een [inlezen antwoord AWB5200]?</t>
    </r>
    <r>
      <rPr>
        <sz val="10"/>
        <color theme="3"/>
        <rFont val="Arial"/>
        <family val="2"/>
      </rPr>
      <t xml:space="preserve">
U kunt meer antwoorden kiezen.</t>
    </r>
  </si>
  <si>
    <r>
      <rPr>
        <b/>
        <sz val="10"/>
        <color theme="3"/>
        <rFont val="Arial"/>
        <family val="2"/>
      </rPr>
      <t>Waarom geeft u een [inlezen antwoord AWB5700]?</t>
    </r>
    <r>
      <rPr>
        <sz val="10"/>
        <color theme="3"/>
        <rFont val="Arial"/>
        <family val="2"/>
      </rPr>
      <t xml:space="preserve">
U kunt meer antwoorden kiezen.</t>
    </r>
  </si>
  <si>
    <t>Wordt alleen gesteld aan de huurders die bij ACO2200 een rapportcijfer geven.</t>
  </si>
  <si>
    <t>Wordt alleen gesteld aan de huurders die bij ACO2400 een 6 of lager geven.</t>
  </si>
  <si>
    <t>Wordt alleen gesteld aan de huurders die bij AWE2900 een 7 of hoger geven.</t>
  </si>
  <si>
    <t>Wordt alleen gesteld aan de huurders die bij AWE2900 een 6 of lager geven.</t>
  </si>
  <si>
    <t>Wordt alleen gesteld aan de huurders die bij AWE2900 een rapportcijfer geven.</t>
  </si>
  <si>
    <t>Wordt alleen gesteld aan de huurders die bij AHP3300 aangeven wel eens in te loggen.</t>
  </si>
  <si>
    <t>Wordt alleen gesteld aan de huurders die bij AON4000 aangeven dat ze het de corporatie hebben laten weten dat ze niet tevreden zijn.</t>
  </si>
  <si>
    <t>Wordt niet gesteld aan de huurders die bij AON4300 aangeven dat ze nog niets hebben gehoord.</t>
  </si>
  <si>
    <t>Wordt niet gesteld aan de huurders die bij AON4300 aangeven dat ze nog niets gehoord hebben.</t>
  </si>
  <si>
    <t>Wordt alleen gesteld aan de huurders die bij AON4600 aangeven dat er afspraken zijn gemaakt.</t>
  </si>
  <si>
    <t>Wordt alleen gesteld aan de huurders die bij AWB5000 een rapportcijfer geven.</t>
  </si>
  <si>
    <t>Wordt alleen gesteld aan de huurders die bij AWB5200 een 6 of lager geven.</t>
  </si>
  <si>
    <t>Wordt alleen gesteld aan de huurders die bij AWB5200 een 8 of hoger geven.</t>
  </si>
  <si>
    <t>Wordt alleen gesteld aan de huurders die bij AWB5700 een 6 of lager geven.</t>
  </si>
  <si>
    <t>Wordt alleen gesteld aan de huurders die bij AWB5700 een 8 of hoger geven.</t>
  </si>
  <si>
    <t>Wordt alleen gesteld aan de huurders die bij AWB6000 aangeven (misschien) te willen verhuizen.</t>
  </si>
  <si>
    <t>Imago / kernwaarden</t>
  </si>
  <si>
    <r>
      <t>Waarom geeft u een [inlezen antwoord AWB5200]?</t>
    </r>
    <r>
      <rPr>
        <sz val="10"/>
        <color theme="3"/>
        <rFont val="Arial"/>
        <family val="2"/>
      </rPr>
      <t xml:space="preserve">
U kunt meer antwoorden kiezen.</t>
    </r>
  </si>
  <si>
    <r>
      <t>Waarom geeft u een [inlezen antwoord AWB5700]?</t>
    </r>
    <r>
      <rPr>
        <sz val="10"/>
        <color theme="3"/>
        <rFont val="Arial"/>
        <family val="2"/>
      </rPr>
      <t xml:space="preserve">
U kunt meer antwoorden kiezen.</t>
    </r>
  </si>
  <si>
    <r>
      <t>Waarom zou u willen verhuizen?</t>
    </r>
    <r>
      <rPr>
        <sz val="10"/>
        <color theme="3"/>
        <rFont val="Arial"/>
        <family val="2"/>
      </rPr>
      <t xml:space="preserve">
U kunt meer antwoorden kiezen.</t>
    </r>
  </si>
  <si>
    <t>In de vragenlijst staan diverse iconen bij vragen. Deze hebben de volgende betekenis:</t>
  </si>
  <si>
    <t xml:space="preserve">        Vraag keurmerk KWH-Huurlabel. Vraag telt mee in de onderdeelscore</t>
  </si>
  <si>
    <t xml:space="preserve">        Aanbevolen vraag</t>
  </si>
  <si>
    <t xml:space="preserve">        Aedes-benchmark vraag (deelscore en indicatoren)</t>
  </si>
  <si>
    <t>Betekenis icoontjes in de vragenlijst</t>
  </si>
  <si>
    <t>U was niet tevreden. Is dat door uw melding en het contact met [naam corporatie] veranderd?</t>
  </si>
  <si>
    <t>ik heb de website niet gebruikt de laatste tijd</t>
  </si>
  <si>
    <t>Doet [naam corporatie] haar werk goed?</t>
  </si>
  <si>
    <t>Weet [naam corporatie] wat er in de wijken gebeurt?</t>
  </si>
  <si>
    <t>Is [naam corporatie] betrokken bij haar huurders?</t>
  </si>
  <si>
    <t>Gaat [naam corporatie] met respect om met haar huurders?</t>
  </si>
  <si>
    <t>Luistert [naam corporatie] naar haar huurders?</t>
  </si>
  <si>
    <t>ik heb het liefst dat een medewerker van [naam corporatie] bij mij thuis komt</t>
  </si>
  <si>
    <t>ik ga het liefst naar een medewerker van [naam corporatie] die in mijn flat of in mijn buurt aan het werk is</t>
  </si>
  <si>
    <t>de website is duidelijk</t>
  </si>
  <si>
    <t>de website is niet duidelijk</t>
  </si>
  <si>
    <r>
      <rPr>
        <b/>
        <sz val="10"/>
        <color theme="3"/>
        <rFont val="Arial"/>
        <family val="2"/>
      </rPr>
      <t>Heeft [naam corporatie] met u afgesproken wat ze met uw melding gingen doen?</t>
    </r>
    <r>
      <rPr>
        <sz val="10"/>
        <color theme="3"/>
        <rFont val="Arial"/>
        <family val="2"/>
      </rPr>
      <t xml:space="preserve">
</t>
    </r>
  </si>
  <si>
    <t>nee, want ik had verwacht dat: ______________________________</t>
  </si>
  <si>
    <t>ik woon met mijn kinderen</t>
  </si>
  <si>
    <r>
      <t xml:space="preserve">We gebruiken uw antwoorden, maar niet uw naam. Niemand kan zien welke antwoorden u hebt gegeven. U kan ons wel toestemming geven om uw naam, adres, telefoonnummer en e-mailadres samen met uw antwoorden aan [naam corporatie] te geven. [Naam corporatie] vindt dat fijn. Ze kunnen u dan vragen stellen die helpen hun werk beter te doen. Wilt u daarom de vraag die hieronder staat beantwoorden?
</t>
    </r>
    <r>
      <rPr>
        <b/>
        <sz val="10"/>
        <color theme="3"/>
        <rFont val="Arial"/>
        <family val="2"/>
      </rPr>
      <t xml:space="preserve">
Vindt u het goed als wij uw naam, telefoonnummer en e-mailadres samen met uw antwoorden aan [naam corporatie] geven? </t>
    </r>
  </si>
  <si>
    <t>Heeft [naam corporatie] met u afgesproken wat ze met uw melding gingen doen?</t>
  </si>
  <si>
    <t>AIK1100</t>
  </si>
  <si>
    <t>AIK1200</t>
  </si>
  <si>
    <t>AIK1300</t>
  </si>
  <si>
    <t>AIK1400</t>
  </si>
  <si>
    <t>AIK1500</t>
  </si>
  <si>
    <t>Waarom geeft u een [inlezen cijfer AHP3400]?</t>
  </si>
  <si>
    <t>Waarom geeft u een [inlezen cijfer AHP3600]?</t>
  </si>
  <si>
    <t>AHP3450</t>
  </si>
  <si>
    <t>AHP3650</t>
  </si>
  <si>
    <t>U heeft soms een 5 of lager gegeven. Heeft u [naam corporatie] laten weten dat u niet tevreden bent?</t>
  </si>
  <si>
    <t>Hoe ging [naam corporatie] om met uw melding? Geef een rapportcijfer.</t>
  </si>
  <si>
    <t>A66</t>
  </si>
  <si>
    <t>A67</t>
  </si>
  <si>
    <t>Hoe oud bent u?</t>
  </si>
  <si>
    <t>Wordt alleen gesteld aan de huurders die bij AIK0100, ACO2200, ACO2400 of AWE2900 een 5 of lager geven.</t>
  </si>
  <si>
    <r>
      <rPr>
        <sz val="10"/>
        <color theme="3"/>
        <rFont val="Arial"/>
        <family val="2"/>
      </rPr>
      <t>We gebruiken uw antwoorden, maar niet uw naam. Niemand kan zien welke antwoorden u heeft gegeven. U kan ons wel toestemming geven om uw naam, adres, telefoonnummer en e-mailadres samen met uw antwoorden aan [naam corporatie] te geven. [Naam corporatie] vindt dat fijn. Ze kunnen u dan vragen stellen die helpen hun werk beter te doen. Wilt u daarom de vraag die hieronder staat beantwoorden?</t>
    </r>
    <r>
      <rPr>
        <b/>
        <sz val="10"/>
        <color theme="3"/>
        <rFont val="Arial"/>
        <family val="2"/>
      </rPr>
      <t xml:space="preserve">
Vindt u het goed als wij uw naam, adres, telefoonnummer en e-mailadres samen met uw antwoorden aan [naam corporatie] geven? </t>
    </r>
  </si>
  <si>
    <t>Waarom geeft u een [inlezen antwoord AON4100]?</t>
  </si>
  <si>
    <t>Waarom geeft u een [inlezen antwoord AON4400]?</t>
  </si>
  <si>
    <t>Hebben de medewerkers kennis van zaken?</t>
  </si>
  <si>
    <t>Wat vindt u van de kwaliteit van uw woning? Geef een rapportcijfer.</t>
  </si>
  <si>
    <t>Hoe goed onderhoudt {{corpnaam}} uw woning? Geef een rapportcijfer.</t>
  </si>
  <si>
    <t>Wat vindt u van uw buurt? Geef een rapportcijfer.</t>
  </si>
  <si>
    <t>Hoe goed onderhoudt [naam corporatie] uw woning? Geef een rapportcijfer.</t>
  </si>
  <si>
    <r>
      <t xml:space="preserve">Stel u voor dat u met vrienden of familie praat over [naam corporatie]. Zou u positieve dingen zeggen?
</t>
    </r>
    <r>
      <rPr>
        <sz val="10"/>
        <color theme="3"/>
        <rFont val="Arial"/>
        <family val="2"/>
      </rPr>
      <t>U kunt antwoord geven op een schaal van 0 t/m 10, waarbij 0 is zeer onwaarschijnlijk en 10 is zeer waarschijnlijk.</t>
    </r>
  </si>
  <si>
    <t>numeriek</t>
  </si>
  <si>
    <t>Wordt alleen gesteld aan de huurders die bij AWB5500 een 6 of lager geven.</t>
  </si>
  <si>
    <t>Voelt u zich veilig in uw buurt? Geef een rapportcijfer.</t>
  </si>
  <si>
    <t>Ervaart u overlast in uw buurt? Geef een rapportcijfer.</t>
  </si>
  <si>
    <t>Vindt u uw buurt schoon en netjes? Geef een rapportcijfer.</t>
  </si>
  <si>
    <t>Zet de corporatie zich in voor een prettige en veilige buurt? Geef een rapportcijfer.</t>
  </si>
  <si>
    <t>AWB5910</t>
  </si>
  <si>
    <t>AWB5920</t>
  </si>
  <si>
    <t>AWB5930</t>
  </si>
  <si>
    <t>AWB5940</t>
  </si>
  <si>
    <t>A68</t>
  </si>
  <si>
    <t>A69</t>
  </si>
  <si>
    <t>A70</t>
  </si>
  <si>
    <t>A71</t>
  </si>
  <si>
    <t>Hieronder staan alle vragen waarmee je je vragenlijst kunt samenstellen. Zo kun je precies die vragen aan huurders stellen waar je graag hun mening over of waardering voor wilt weten. Wil je de antwoordopties bekijken, klik dan op het pijltje dat je ziet als je de vraag selecteert. De vragen in het wit zijn vragen die wij adviseren. Je kunt deze aanvullen met vragen uit de bibliotheek (in het paars).</t>
  </si>
  <si>
    <t xml:space="preserve">        Vraag keurmerk KWH-Huurlabel</t>
  </si>
  <si>
    <t>AAK6300</t>
  </si>
  <si>
    <t>AAK6400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</si>
</sst>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3"/>
      <name val="Arial"/>
      <family val="2"/>
    </font>
    <font>
      <sz val="10"/>
      <color theme="3"/>
      <name val="Arial"/>
      <family val="2"/>
    </font>
    <font>
      <sz val="10"/>
      <color theme="9" tint="0.79998168889431442"/>
      <name val="Arial"/>
      <family val="2"/>
    </font>
    <font>
      <b/>
      <sz val="10"/>
      <color theme="9" tint="0.79998168889431442"/>
      <name val="Arial"/>
      <family val="2"/>
    </font>
    <font>
      <sz val="8"/>
      <name val="Calibri"/>
      <family val="2"/>
      <scheme val="minor"/>
    </font>
    <font>
      <b/>
      <sz val="11"/>
      <color theme="3"/>
      <name val="Arial"/>
      <family val="2"/>
    </font>
    <font>
      <sz val="11"/>
      <color theme="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right style="medium">
        <color theme="2"/>
      </right>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diagonal/>
    </border>
    <border>
      <left style="medium">
        <color theme="2"/>
      </left>
      <right/>
      <top/>
      <bottom style="medium">
        <color theme="2"/>
      </bottom>
      <diagonal/>
    </border>
    <border>
      <left/>
      <right style="medium">
        <color theme="2"/>
      </right>
      <top/>
      <bottom style="medium">
        <color theme="2"/>
      </bottom>
      <diagonal/>
    </border>
    <border>
      <left/>
      <right/>
      <top style="medium">
        <color theme="2"/>
      </top>
      <bottom/>
      <diagonal/>
    </border>
    <border>
      <left/>
      <right/>
      <top/>
      <bottom style="medium">
        <color theme="2"/>
      </bottom>
      <diagonal/>
    </border>
    <border>
      <left style="thick">
        <color theme="9" tint="0.79998168889431442"/>
      </left>
      <right/>
      <top style="thick">
        <color theme="9" tint="0.79998168889431442"/>
      </top>
      <bottom style="thick">
        <color theme="9" tint="0.79998168889431442"/>
      </bottom>
      <diagonal/>
    </border>
    <border>
      <left/>
      <right style="thick">
        <color theme="9" tint="0.79995117038483843"/>
      </right>
      <top style="thick">
        <color theme="9" tint="0.79995117038483843"/>
      </top>
      <bottom style="thick">
        <color theme="9" tint="0.79992065187536243"/>
      </bottom>
      <diagonal/>
    </border>
    <border>
      <left style="thick">
        <color theme="9" tint="0.79995117038483843"/>
      </left>
      <right style="thick">
        <color theme="9" tint="0.79992065187536243"/>
      </right>
      <top style="thick">
        <color theme="9" tint="0.79992065187536243"/>
      </top>
      <bottom style="thick">
        <color theme="9" tint="0.79992065187536243"/>
      </bottom>
      <diagonal/>
    </border>
    <border>
      <left/>
      <right style="thick">
        <color theme="9" tint="0.79989013336588644"/>
      </right>
      <top style="thick">
        <color theme="9" tint="0.79992065187536243"/>
      </top>
      <bottom style="thick">
        <color theme="9" tint="0.79989013336588644"/>
      </bottom>
      <diagonal/>
    </border>
    <border>
      <left style="thick">
        <color theme="9" tint="0.79998168889431442"/>
      </left>
      <right/>
      <top style="thick">
        <color theme="9" tint="0.79998168889431442"/>
      </top>
      <bottom/>
      <diagonal/>
    </border>
    <border>
      <left style="thick">
        <color theme="9" tint="0.79989013336588644"/>
      </left>
      <right style="thick">
        <color theme="9" tint="0.79989013336588644"/>
      </right>
      <top style="thick">
        <color theme="9" tint="0.79992065187536243"/>
      </top>
      <bottom style="thick">
        <color theme="9" tint="0.79989013336588644"/>
      </bottom>
      <diagonal/>
    </border>
  </borders>
  <cellStyleXfs count="1">
    <xf numFmtId="0" fontId="0" fillId="0" borderId="0"/>
  </cellStyleXfs>
  <cellXfs count="71">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3" borderId="4" xfId="0" applyFont="1" applyFill="1" applyBorder="1" applyAlignment="1" applyProtection="1">
      <alignment horizontal="center" vertical="center"/>
      <protection locked="0"/>
    </xf>
    <xf numFmtId="0" fontId="2" fillId="3" borderId="0" xfId="0" applyFont="1" applyFill="1" applyAlignment="1" applyProtection="1">
      <alignment vertical="center"/>
      <protection locked="0"/>
    </xf>
    <xf numFmtId="0" fontId="2" fillId="0" borderId="0" xfId="0" applyFont="1" applyAlignment="1" applyProtection="1">
      <alignment horizontal="center"/>
      <protection locked="0"/>
    </xf>
    <xf numFmtId="0" fontId="1" fillId="0" borderId="0" xfId="0" applyFont="1" applyAlignment="1">
      <alignment vertical="top" wrapText="1"/>
    </xf>
    <xf numFmtId="0" fontId="2" fillId="0" borderId="0" xfId="0" applyFont="1" applyAlignment="1">
      <alignment horizontal="center"/>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2" fillId="0" borderId="0" xfId="0" applyFont="1"/>
    <xf numFmtId="0" fontId="1" fillId="3" borderId="0" xfId="0" applyFont="1" applyFill="1" applyAlignment="1">
      <alignment vertical="center"/>
    </xf>
    <xf numFmtId="0" fontId="2" fillId="3" borderId="0" xfId="0" applyFont="1" applyFill="1"/>
    <xf numFmtId="0" fontId="2" fillId="3" borderId="1" xfId="0" applyFont="1" applyFill="1" applyBorder="1"/>
    <xf numFmtId="0" fontId="2" fillId="3" borderId="0" xfId="0" applyFont="1" applyFill="1" applyAlignment="1">
      <alignment vertical="center"/>
    </xf>
    <xf numFmtId="0" fontId="2" fillId="3" borderId="6" xfId="0" applyFont="1" applyFill="1" applyBorder="1"/>
    <xf numFmtId="0" fontId="1" fillId="3" borderId="7" xfId="0" applyFont="1" applyFill="1" applyBorder="1" applyAlignment="1">
      <alignment vertical="center"/>
    </xf>
    <xf numFmtId="0" fontId="1" fillId="3" borderId="7" xfId="0" applyFont="1" applyFill="1" applyBorder="1" applyAlignment="1">
      <alignment horizontal="center" vertical="center"/>
    </xf>
    <xf numFmtId="0" fontId="1" fillId="3" borderId="3" xfId="0" applyFont="1" applyFill="1" applyBorder="1" applyAlignment="1">
      <alignment vertical="center"/>
    </xf>
    <xf numFmtId="0" fontId="2" fillId="0" borderId="0" xfId="0" applyFont="1" applyAlignment="1">
      <alignment horizontal="center"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1" fillId="4" borderId="9" xfId="0" applyFont="1" applyFill="1" applyBorder="1" applyAlignment="1">
      <alignment vertical="center" wrapText="1"/>
    </xf>
    <xf numFmtId="0" fontId="1" fillId="0" borderId="10" xfId="0" applyFont="1" applyBorder="1" applyAlignment="1">
      <alignment vertical="center"/>
    </xf>
    <xf numFmtId="0" fontId="2" fillId="4" borderId="11" xfId="0" applyFont="1" applyFill="1" applyBorder="1" applyAlignment="1">
      <alignment horizontal="center" vertical="center"/>
    </xf>
    <xf numFmtId="0" fontId="2" fillId="3" borderId="1" xfId="0" applyFont="1" applyFill="1" applyBorder="1" applyAlignment="1">
      <alignment wrapText="1"/>
    </xf>
    <xf numFmtId="0" fontId="0" fillId="0" borderId="0" xfId="0" applyAlignment="1">
      <alignment vertical="center"/>
    </xf>
    <xf numFmtId="0" fontId="1" fillId="3" borderId="1" xfId="0" applyFont="1" applyFill="1" applyBorder="1"/>
    <xf numFmtId="0" fontId="1" fillId="2" borderId="13" xfId="0" applyFont="1" applyFill="1" applyBorder="1" applyAlignment="1">
      <alignment vertical="center" wrapText="1"/>
    </xf>
    <xf numFmtId="0" fontId="1" fillId="2" borderId="12" xfId="0" applyFont="1" applyFill="1" applyBorder="1" applyAlignment="1">
      <alignment vertical="center"/>
    </xf>
    <xf numFmtId="0" fontId="2" fillId="2" borderId="11" xfId="0" applyFont="1" applyFill="1" applyBorder="1" applyAlignment="1">
      <alignment horizontal="center" vertical="center" wrapText="1"/>
    </xf>
    <xf numFmtId="0" fontId="1" fillId="2" borderId="13" xfId="0" applyFont="1" applyFill="1" applyBorder="1" applyAlignment="1">
      <alignment vertical="center"/>
    </xf>
    <xf numFmtId="0" fontId="2" fillId="3" borderId="5" xfId="0" applyFont="1" applyFill="1" applyBorder="1" applyAlignment="1">
      <alignment vertical="center"/>
    </xf>
    <xf numFmtId="0" fontId="1" fillId="3" borderId="8" xfId="0" applyFont="1" applyFill="1" applyBorder="1" applyAlignment="1">
      <alignment vertical="center"/>
    </xf>
    <xf numFmtId="0" fontId="2" fillId="3" borderId="8" xfId="0" applyFont="1" applyFill="1" applyBorder="1"/>
    <xf numFmtId="0" fontId="1" fillId="0" borderId="0" xfId="0" applyFont="1" applyAlignment="1">
      <alignment vertical="center"/>
    </xf>
    <xf numFmtId="0" fontId="2" fillId="3" borderId="7" xfId="0" applyFont="1" applyFill="1" applyBorder="1"/>
    <xf numFmtId="0" fontId="2" fillId="3" borderId="3" xfId="0" applyFont="1" applyFill="1" applyBorder="1"/>
    <xf numFmtId="0" fontId="4" fillId="3" borderId="4"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vertical="center"/>
    </xf>
    <xf numFmtId="0" fontId="3" fillId="0" borderId="0" xfId="0" applyFont="1" applyAlignment="1">
      <alignment vertical="center"/>
    </xf>
    <xf numFmtId="0" fontId="2" fillId="2" borderId="14" xfId="0" applyFont="1" applyFill="1" applyBorder="1" applyAlignment="1">
      <alignment horizontal="center" vertical="center"/>
    </xf>
    <xf numFmtId="0" fontId="1" fillId="3" borderId="1"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horizontal="center"/>
    </xf>
    <xf numFmtId="0" fontId="1" fillId="0" borderId="4" xfId="0" applyFont="1" applyBorder="1" applyAlignment="1">
      <alignment vertical="center"/>
    </xf>
    <xf numFmtId="0" fontId="2" fillId="3" borderId="0" xfId="0" applyFont="1" applyFill="1" applyAlignment="1">
      <alignment horizontal="center" vertical="center"/>
    </xf>
    <xf numFmtId="0" fontId="2" fillId="3" borderId="1" xfId="0" applyFont="1" applyFill="1" applyBorder="1" applyAlignment="1">
      <alignment vertical="center"/>
    </xf>
    <xf numFmtId="0" fontId="1" fillId="3" borderId="8" xfId="0" applyFont="1" applyFill="1" applyBorder="1"/>
    <xf numFmtId="0" fontId="2" fillId="3" borderId="8" xfId="0" applyFont="1" applyFill="1" applyBorder="1" applyAlignment="1">
      <alignment horizontal="center"/>
    </xf>
    <xf numFmtId="0" fontId="1" fillId="3" borderId="6" xfId="0" applyFont="1" applyFill="1" applyBorder="1"/>
    <xf numFmtId="0" fontId="2" fillId="0" borderId="1" xfId="0" applyFont="1" applyBorder="1" applyAlignment="1">
      <alignment vertical="center"/>
    </xf>
    <xf numFmtId="0" fontId="2" fillId="3" borderId="14" xfId="0" applyFont="1" applyFill="1" applyBorder="1" applyAlignment="1">
      <alignment horizontal="center" vertical="center"/>
    </xf>
    <xf numFmtId="0" fontId="1" fillId="3" borderId="4" xfId="0" applyFont="1" applyFill="1" applyBorder="1" applyAlignment="1">
      <alignment vertical="center"/>
    </xf>
    <xf numFmtId="0" fontId="2" fillId="3" borderId="5" xfId="0" applyFont="1" applyFill="1" applyBorder="1" applyAlignment="1">
      <alignment horizontal="center" vertical="center"/>
    </xf>
    <xf numFmtId="0" fontId="1" fillId="3" borderId="6" xfId="0" applyFont="1" applyFill="1" applyBorder="1" applyAlignment="1">
      <alignment vertical="center"/>
    </xf>
    <xf numFmtId="0" fontId="2" fillId="3" borderId="0" xfId="0" applyFont="1" applyFill="1" applyAlignment="1">
      <alignment horizontal="center"/>
    </xf>
    <xf numFmtId="0" fontId="2" fillId="3" borderId="5" xfId="0" applyFont="1" applyFill="1" applyBorder="1"/>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7" xfId="0" applyFont="1" applyFill="1" applyBorder="1" applyAlignment="1">
      <alignment horizontal="left" vertical="center"/>
    </xf>
    <xf numFmtId="0" fontId="6" fillId="3" borderId="3" xfId="0" applyFont="1" applyFill="1" applyBorder="1" applyAlignment="1">
      <alignment horizontal="left" vertical="center"/>
    </xf>
  </cellXfs>
  <cellStyles count="1">
    <cellStyle name="Standaard" xfId="0" builtinId="0"/>
  </cellStyles>
  <dxfs count="73">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style="thick">
          <color theme="9" tint="0.79998168889431442"/>
        </left>
        <right/>
        <top style="thick">
          <color theme="9" tint="0.79998168889431442"/>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protection locked="1" hidden="0"/>
    </dxf>
    <dxf>
      <border outline="0">
        <left style="medium">
          <color theme="2"/>
        </left>
      </border>
    </dxf>
    <dxf>
      <protection locked="1" hidden="0"/>
    </dxf>
    <dxf>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ill>
        <patternFill>
          <fgColor indexed="64"/>
          <bgColor theme="9" tint="0.79998168889431442"/>
        </patternFill>
      </fill>
      <protection locked="1" hidden="0"/>
    </dxf>
    <dxf>
      <protection locked="1" hidden="0"/>
    </dxf>
    <dxf>
      <border diagonalUp="0" diagonalDown="0">
        <left/>
        <right style="thick">
          <color theme="9" tint="0.79995117038483843"/>
        </right>
        <top style="thick">
          <color theme="9" tint="0.79995117038483843"/>
        </top>
        <bottom style="thick">
          <color theme="9" tint="0.79995117038483843"/>
        </bottom>
      </border>
      <protection locked="1" hidden="0"/>
    </dxf>
    <dxf>
      <font>
        <b/>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solid">
          <fgColor indexed="64"/>
          <bgColor theme="9"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style="thick">
          <color theme="9" tint="0.79998168889431442"/>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right/>
        <top/>
        <bottom/>
      </border>
      <protection locked="0" hidden="0"/>
    </dxf>
    <dxf>
      <fill>
        <patternFill patternType="none">
          <fgColor indexed="64"/>
          <bgColor theme="9" tint="0.79998168889431442"/>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border diagonalUp="0" diagonalDown="0">
        <left style="medium">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right style="medium">
          <color theme="9" tint="0.79998168889431442"/>
        </right>
        <top style="medium">
          <color theme="9" tint="0.79998168889431442"/>
        </top>
        <bottom style="medium">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style="medium">
          <color theme="9" tint="0.79998168889431442"/>
        </righ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top" textRotation="0" wrapText="1" indent="0" justifyLastLine="0" shrinkToFit="0" readingOrder="0"/>
      <border diagonalUp="0" diagonalDown="0">
        <left style="thick">
          <color theme="9" tint="0.79998168889431442"/>
        </left>
        <right style="thick">
          <color theme="9" tint="0.79998168889431442"/>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left style="medium">
          <color theme="2"/>
        </lef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medium">
          <color theme="2"/>
        </left>
        <right/>
        <top/>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theme="9"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328807</xdr:colOff>
      <xdr:row>12</xdr:row>
      <xdr:rowOff>46000</xdr:rowOff>
    </xdr:from>
    <xdr:to>
      <xdr:col>4</xdr:col>
      <xdr:colOff>490913</xdr:colOff>
      <xdr:row>13</xdr:row>
      <xdr:rowOff>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9827" y="1707160"/>
          <a:ext cx="162106" cy="207828"/>
        </a:xfrm>
        <a:prstGeom prst="rect">
          <a:avLst/>
        </a:prstGeom>
      </xdr:spPr>
    </xdr:pic>
    <xdr:clientData/>
  </xdr:twoCellAnchor>
  <xdr:twoCellAnchor editAs="oneCell">
    <xdr:from>
      <xdr:col>4</xdr:col>
      <xdr:colOff>319519</xdr:colOff>
      <xdr:row>32</xdr:row>
      <xdr:rowOff>34920</xdr:rowOff>
    </xdr:from>
    <xdr:to>
      <xdr:col>4</xdr:col>
      <xdr:colOff>491150</xdr:colOff>
      <xdr:row>33</xdr:row>
      <xdr:rowOff>0</xdr:rowOff>
    </xdr:to>
    <xdr:pic>
      <xdr:nvPicPr>
        <xdr:cNvPr id="22" name="Afbeelding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539" y="7007220"/>
          <a:ext cx="162106" cy="207828"/>
        </a:xfrm>
        <a:prstGeom prst="rect">
          <a:avLst/>
        </a:prstGeom>
      </xdr:spPr>
    </xdr:pic>
    <xdr:clientData/>
  </xdr:twoCellAnchor>
  <xdr:twoCellAnchor editAs="oneCell">
    <xdr:from>
      <xdr:col>4</xdr:col>
      <xdr:colOff>319519</xdr:colOff>
      <xdr:row>42</xdr:row>
      <xdr:rowOff>36516</xdr:rowOff>
    </xdr:from>
    <xdr:to>
      <xdr:col>4</xdr:col>
      <xdr:colOff>491150</xdr:colOff>
      <xdr:row>43</xdr:row>
      <xdr:rowOff>0</xdr:rowOff>
    </xdr:to>
    <xdr:pic>
      <xdr:nvPicPr>
        <xdr:cNvPr id="56" name="Afbeelding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539" y="9599616"/>
          <a:ext cx="162106" cy="207828"/>
        </a:xfrm>
        <a:prstGeom prst="rect">
          <a:avLst/>
        </a:prstGeom>
      </xdr:spPr>
    </xdr:pic>
    <xdr:clientData/>
  </xdr:twoCellAnchor>
  <xdr:twoCellAnchor editAs="oneCell">
    <xdr:from>
      <xdr:col>4</xdr:col>
      <xdr:colOff>323903</xdr:colOff>
      <xdr:row>11</xdr:row>
      <xdr:rowOff>22860</xdr:rowOff>
    </xdr:from>
    <xdr:to>
      <xdr:col>4</xdr:col>
      <xdr:colOff>492359</xdr:colOff>
      <xdr:row>12</xdr:row>
      <xdr:rowOff>604</xdr:rowOff>
    </xdr:to>
    <xdr:pic>
      <xdr:nvPicPr>
        <xdr:cNvPr id="47" name="Afbeelding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4923" y="1432560"/>
          <a:ext cx="162106" cy="214811"/>
        </a:xfrm>
        <a:prstGeom prst="rect">
          <a:avLst/>
        </a:prstGeom>
      </xdr:spPr>
    </xdr:pic>
    <xdr:clientData/>
  </xdr:twoCellAnchor>
  <xdr:twoCellAnchor editAs="oneCell">
    <xdr:from>
      <xdr:col>4</xdr:col>
      <xdr:colOff>319518</xdr:colOff>
      <xdr:row>30</xdr:row>
      <xdr:rowOff>26989</xdr:rowOff>
    </xdr:from>
    <xdr:to>
      <xdr:col>4</xdr:col>
      <xdr:colOff>491149</xdr:colOff>
      <xdr:row>31</xdr:row>
      <xdr:rowOff>926</xdr:rowOff>
    </xdr:to>
    <xdr:pic>
      <xdr:nvPicPr>
        <xdr:cNvPr id="53" name="Afbeelding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538" y="3219769"/>
          <a:ext cx="162106" cy="207828"/>
        </a:xfrm>
        <a:prstGeom prst="rect">
          <a:avLst/>
        </a:prstGeom>
      </xdr:spPr>
    </xdr:pic>
    <xdr:clientData/>
  </xdr:twoCellAnchor>
  <xdr:twoCellAnchor editAs="oneCell">
    <xdr:from>
      <xdr:col>4</xdr:col>
      <xdr:colOff>319088</xdr:colOff>
      <xdr:row>31</xdr:row>
      <xdr:rowOff>33334</xdr:rowOff>
    </xdr:from>
    <xdr:to>
      <xdr:col>4</xdr:col>
      <xdr:colOff>490719</xdr:colOff>
      <xdr:row>32</xdr:row>
      <xdr:rowOff>920</xdr:rowOff>
    </xdr:to>
    <xdr:pic>
      <xdr:nvPicPr>
        <xdr:cNvPr id="58" name="Afbeelding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108" y="6754174"/>
          <a:ext cx="162106" cy="207828"/>
        </a:xfrm>
        <a:prstGeom prst="rect">
          <a:avLst/>
        </a:prstGeom>
      </xdr:spPr>
    </xdr:pic>
    <xdr:clientData/>
  </xdr:twoCellAnchor>
  <xdr:twoCellAnchor editAs="oneCell">
    <xdr:from>
      <xdr:col>4</xdr:col>
      <xdr:colOff>319519</xdr:colOff>
      <xdr:row>40</xdr:row>
      <xdr:rowOff>22224</xdr:rowOff>
    </xdr:from>
    <xdr:to>
      <xdr:col>4</xdr:col>
      <xdr:colOff>491150</xdr:colOff>
      <xdr:row>40</xdr:row>
      <xdr:rowOff>230052</xdr:rowOff>
    </xdr:to>
    <xdr:pic>
      <xdr:nvPicPr>
        <xdr:cNvPr id="60" name="Afbeelding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539" y="9082404"/>
          <a:ext cx="162106" cy="207828"/>
        </a:xfrm>
        <a:prstGeom prst="rect">
          <a:avLst/>
        </a:prstGeom>
      </xdr:spPr>
    </xdr:pic>
    <xdr:clientData/>
  </xdr:twoCellAnchor>
  <xdr:twoCellAnchor editAs="oneCell">
    <xdr:from>
      <xdr:col>4</xdr:col>
      <xdr:colOff>319593</xdr:colOff>
      <xdr:row>41</xdr:row>
      <xdr:rowOff>46359</xdr:rowOff>
    </xdr:from>
    <xdr:to>
      <xdr:col>4</xdr:col>
      <xdr:colOff>491224</xdr:colOff>
      <xdr:row>42</xdr:row>
      <xdr:rowOff>2727</xdr:rowOff>
    </xdr:to>
    <xdr:pic>
      <xdr:nvPicPr>
        <xdr:cNvPr id="61" name="Afbeelding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0613" y="9357999"/>
          <a:ext cx="162106" cy="207828"/>
        </a:xfrm>
        <a:prstGeom prst="rect">
          <a:avLst/>
        </a:prstGeom>
      </xdr:spPr>
    </xdr:pic>
    <xdr:clientData/>
  </xdr:twoCellAnchor>
  <xdr:twoCellAnchor editAs="oneCell">
    <xdr:from>
      <xdr:col>4</xdr:col>
      <xdr:colOff>319519</xdr:colOff>
      <xdr:row>51</xdr:row>
      <xdr:rowOff>26989</xdr:rowOff>
    </xdr:from>
    <xdr:to>
      <xdr:col>4</xdr:col>
      <xdr:colOff>491150</xdr:colOff>
      <xdr:row>52</xdr:row>
      <xdr:rowOff>0</xdr:rowOff>
    </xdr:to>
    <xdr:pic>
      <xdr:nvPicPr>
        <xdr:cNvPr id="62" name="Afbeelding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539" y="12058969"/>
          <a:ext cx="162106" cy="207828"/>
        </a:xfrm>
        <a:prstGeom prst="rect">
          <a:avLst/>
        </a:prstGeom>
      </xdr:spPr>
    </xdr:pic>
    <xdr:clientData/>
  </xdr:twoCellAnchor>
  <xdr:twoCellAnchor editAs="oneCell">
    <xdr:from>
      <xdr:col>4</xdr:col>
      <xdr:colOff>338331</xdr:colOff>
      <xdr:row>90</xdr:row>
      <xdr:rowOff>39689</xdr:rowOff>
    </xdr:from>
    <xdr:to>
      <xdr:col>4</xdr:col>
      <xdr:colOff>509962</xdr:colOff>
      <xdr:row>91</xdr:row>
      <xdr:rowOff>1454</xdr:rowOff>
    </xdr:to>
    <xdr:pic>
      <xdr:nvPicPr>
        <xdr:cNvPr id="63" name="Afbeelding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9351" y="11454449"/>
          <a:ext cx="162106" cy="207828"/>
        </a:xfrm>
        <a:prstGeom prst="rect">
          <a:avLst/>
        </a:prstGeom>
      </xdr:spPr>
    </xdr:pic>
    <xdr:clientData/>
  </xdr:twoCellAnchor>
  <xdr:twoCellAnchor editAs="oneCell">
    <xdr:from>
      <xdr:col>4</xdr:col>
      <xdr:colOff>339729</xdr:colOff>
      <xdr:row>91</xdr:row>
      <xdr:rowOff>39687</xdr:rowOff>
    </xdr:from>
    <xdr:to>
      <xdr:col>4</xdr:col>
      <xdr:colOff>511360</xdr:colOff>
      <xdr:row>92</xdr:row>
      <xdr:rowOff>1453</xdr:rowOff>
    </xdr:to>
    <xdr:pic>
      <xdr:nvPicPr>
        <xdr:cNvPr id="65" name="Afbeelding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0749" y="11705907"/>
          <a:ext cx="162106" cy="207828"/>
        </a:xfrm>
        <a:prstGeom prst="rect">
          <a:avLst/>
        </a:prstGeom>
      </xdr:spPr>
    </xdr:pic>
    <xdr:clientData/>
  </xdr:twoCellAnchor>
  <xdr:twoCellAnchor editAs="oneCell">
    <xdr:from>
      <xdr:col>4</xdr:col>
      <xdr:colOff>344486</xdr:colOff>
      <xdr:row>92</xdr:row>
      <xdr:rowOff>33341</xdr:rowOff>
    </xdr:from>
    <xdr:to>
      <xdr:col>4</xdr:col>
      <xdr:colOff>509767</xdr:colOff>
      <xdr:row>93</xdr:row>
      <xdr:rowOff>0</xdr:rowOff>
    </xdr:to>
    <xdr:pic>
      <xdr:nvPicPr>
        <xdr:cNvPr id="68" name="Afbeelding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506" y="22535201"/>
          <a:ext cx="162106" cy="207828"/>
        </a:xfrm>
        <a:prstGeom prst="rect">
          <a:avLst/>
        </a:prstGeom>
      </xdr:spPr>
    </xdr:pic>
    <xdr:clientData/>
  </xdr:twoCellAnchor>
  <xdr:twoCellAnchor editAs="oneCell">
    <xdr:from>
      <xdr:col>4</xdr:col>
      <xdr:colOff>342900</xdr:colOff>
      <xdr:row>95</xdr:row>
      <xdr:rowOff>38109</xdr:rowOff>
    </xdr:from>
    <xdr:to>
      <xdr:col>4</xdr:col>
      <xdr:colOff>511356</xdr:colOff>
      <xdr:row>95</xdr:row>
      <xdr:rowOff>243416</xdr:rowOff>
    </xdr:to>
    <xdr:pic>
      <xdr:nvPicPr>
        <xdr:cNvPr id="69" name="Afbeelding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3920" y="23553429"/>
          <a:ext cx="162106" cy="207828"/>
        </a:xfrm>
        <a:prstGeom prst="rect">
          <a:avLst/>
        </a:prstGeom>
      </xdr:spPr>
    </xdr:pic>
    <xdr:clientData/>
  </xdr:twoCellAnchor>
  <xdr:twoCellAnchor editAs="oneCell">
    <xdr:from>
      <xdr:col>4</xdr:col>
      <xdr:colOff>344488</xdr:colOff>
      <xdr:row>97</xdr:row>
      <xdr:rowOff>34933</xdr:rowOff>
    </xdr:from>
    <xdr:to>
      <xdr:col>4</xdr:col>
      <xdr:colOff>509769</xdr:colOff>
      <xdr:row>98</xdr:row>
      <xdr:rowOff>0</xdr:rowOff>
    </xdr:to>
    <xdr:pic>
      <xdr:nvPicPr>
        <xdr:cNvPr id="70" name="Afbeelding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508" y="24053173"/>
          <a:ext cx="162106" cy="207828"/>
        </a:xfrm>
        <a:prstGeom prst="rect">
          <a:avLst/>
        </a:prstGeom>
      </xdr:spPr>
    </xdr:pic>
    <xdr:clientData/>
  </xdr:twoCellAnchor>
  <xdr:twoCellAnchor editAs="oneCell">
    <xdr:from>
      <xdr:col>4</xdr:col>
      <xdr:colOff>344488</xdr:colOff>
      <xdr:row>104</xdr:row>
      <xdr:rowOff>30166</xdr:rowOff>
    </xdr:from>
    <xdr:to>
      <xdr:col>4</xdr:col>
      <xdr:colOff>506594</xdr:colOff>
      <xdr:row>105</xdr:row>
      <xdr:rowOff>0</xdr:rowOff>
    </xdr:to>
    <xdr:pic>
      <xdr:nvPicPr>
        <xdr:cNvPr id="71" name="Afbeelding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5463" y="26509666"/>
          <a:ext cx="162106" cy="217484"/>
        </a:xfrm>
        <a:prstGeom prst="rect">
          <a:avLst/>
        </a:prstGeom>
      </xdr:spPr>
    </xdr:pic>
    <xdr:clientData/>
  </xdr:twoCellAnchor>
  <xdr:twoCellAnchor editAs="oneCell">
    <xdr:from>
      <xdr:col>4</xdr:col>
      <xdr:colOff>561975</xdr:colOff>
      <xdr:row>92</xdr:row>
      <xdr:rowOff>57150</xdr:rowOff>
    </xdr:from>
    <xdr:to>
      <xdr:col>4</xdr:col>
      <xdr:colOff>798899</xdr:colOff>
      <xdr:row>92</xdr:row>
      <xdr:rowOff>225606</xdr:rowOff>
    </xdr:to>
    <xdr:pic>
      <xdr:nvPicPr>
        <xdr:cNvPr id="72" name="Afbeelding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32995" y="22559010"/>
          <a:ext cx="236924" cy="162106"/>
        </a:xfrm>
        <a:prstGeom prst="rect">
          <a:avLst/>
        </a:prstGeom>
      </xdr:spPr>
    </xdr:pic>
    <xdr:clientData/>
  </xdr:twoCellAnchor>
  <xdr:twoCellAnchor editAs="oneCell">
    <xdr:from>
      <xdr:col>4</xdr:col>
      <xdr:colOff>571500</xdr:colOff>
      <xdr:row>95</xdr:row>
      <xdr:rowOff>47625</xdr:rowOff>
    </xdr:from>
    <xdr:to>
      <xdr:col>4</xdr:col>
      <xdr:colOff>814774</xdr:colOff>
      <xdr:row>95</xdr:row>
      <xdr:rowOff>209731</xdr:rowOff>
    </xdr:to>
    <xdr:pic>
      <xdr:nvPicPr>
        <xdr:cNvPr id="73" name="Afbeelding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42520" y="23562945"/>
          <a:ext cx="236924" cy="162106"/>
        </a:xfrm>
        <a:prstGeom prst="rect">
          <a:avLst/>
        </a:prstGeom>
      </xdr:spPr>
    </xdr:pic>
    <xdr:clientData/>
  </xdr:twoCellAnchor>
  <xdr:twoCellAnchor editAs="oneCell">
    <xdr:from>
      <xdr:col>4</xdr:col>
      <xdr:colOff>571500</xdr:colOff>
      <xdr:row>97</xdr:row>
      <xdr:rowOff>47625</xdr:rowOff>
    </xdr:from>
    <xdr:to>
      <xdr:col>4</xdr:col>
      <xdr:colOff>814774</xdr:colOff>
      <xdr:row>97</xdr:row>
      <xdr:rowOff>209731</xdr:rowOff>
    </xdr:to>
    <xdr:pic>
      <xdr:nvPicPr>
        <xdr:cNvPr id="74" name="Afbeelding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42520" y="24065865"/>
          <a:ext cx="236924" cy="162106"/>
        </a:xfrm>
        <a:prstGeom prst="rect">
          <a:avLst/>
        </a:prstGeom>
      </xdr:spPr>
    </xdr:pic>
    <xdr:clientData/>
  </xdr:twoCellAnchor>
  <xdr:twoCellAnchor editAs="oneCell">
    <xdr:from>
      <xdr:col>4</xdr:col>
      <xdr:colOff>571500</xdr:colOff>
      <xdr:row>104</xdr:row>
      <xdr:rowOff>57150</xdr:rowOff>
    </xdr:from>
    <xdr:to>
      <xdr:col>4</xdr:col>
      <xdr:colOff>814774</xdr:colOff>
      <xdr:row>104</xdr:row>
      <xdr:rowOff>225606</xdr:rowOff>
    </xdr:to>
    <xdr:pic>
      <xdr:nvPicPr>
        <xdr:cNvPr id="75" name="Afbeelding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42520" y="25088850"/>
          <a:ext cx="236924" cy="162106"/>
        </a:xfrm>
        <a:prstGeom prst="rect">
          <a:avLst/>
        </a:prstGeom>
      </xdr:spPr>
    </xdr:pic>
    <xdr:clientData/>
  </xdr:twoCellAnchor>
  <xdr:twoCellAnchor editAs="oneCell">
    <xdr:from>
      <xdr:col>4</xdr:col>
      <xdr:colOff>561975</xdr:colOff>
      <xdr:row>14</xdr:row>
      <xdr:rowOff>57150</xdr:rowOff>
    </xdr:from>
    <xdr:to>
      <xdr:col>4</xdr:col>
      <xdr:colOff>798899</xdr:colOff>
      <xdr:row>14</xdr:row>
      <xdr:rowOff>225606</xdr:rowOff>
    </xdr:to>
    <xdr:pic>
      <xdr:nvPicPr>
        <xdr:cNvPr id="76" name="Afbeelding 75">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32995" y="2350770"/>
          <a:ext cx="236924" cy="162106"/>
        </a:xfrm>
        <a:prstGeom prst="rect">
          <a:avLst/>
        </a:prstGeom>
      </xdr:spPr>
    </xdr:pic>
    <xdr:clientData/>
  </xdr:twoCellAnchor>
  <xdr:twoCellAnchor editAs="oneCell">
    <xdr:from>
      <xdr:col>4</xdr:col>
      <xdr:colOff>327139</xdr:colOff>
      <xdr:row>76</xdr:row>
      <xdr:rowOff>33865</xdr:rowOff>
    </xdr:from>
    <xdr:to>
      <xdr:col>4</xdr:col>
      <xdr:colOff>492420</xdr:colOff>
      <xdr:row>77</xdr:row>
      <xdr:rowOff>18</xdr:rowOff>
    </xdr:to>
    <xdr:pic>
      <xdr:nvPicPr>
        <xdr:cNvPr id="43" name="Afbeelding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2919" y="18939085"/>
          <a:ext cx="162106" cy="203220"/>
        </a:xfrm>
        <a:prstGeom prst="rect">
          <a:avLst/>
        </a:prstGeom>
      </xdr:spPr>
    </xdr:pic>
    <xdr:clientData/>
  </xdr:twoCellAnchor>
  <xdr:twoCellAnchor editAs="oneCell">
    <xdr:from>
      <xdr:col>4</xdr:col>
      <xdr:colOff>327140</xdr:colOff>
      <xdr:row>77</xdr:row>
      <xdr:rowOff>42336</xdr:rowOff>
    </xdr:from>
    <xdr:to>
      <xdr:col>4</xdr:col>
      <xdr:colOff>492421</xdr:colOff>
      <xdr:row>78</xdr:row>
      <xdr:rowOff>2139</xdr:rowOff>
    </xdr:to>
    <xdr:pic>
      <xdr:nvPicPr>
        <xdr:cNvPr id="44" name="Afbeelding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540" y="19304003"/>
          <a:ext cx="162106" cy="203220"/>
        </a:xfrm>
        <a:prstGeom prst="rect">
          <a:avLst/>
        </a:prstGeom>
      </xdr:spPr>
    </xdr:pic>
    <xdr:clientData/>
  </xdr:twoCellAnchor>
  <xdr:twoCellAnchor editAs="oneCell">
    <xdr:from>
      <xdr:col>4</xdr:col>
      <xdr:colOff>335606</xdr:colOff>
      <xdr:row>78</xdr:row>
      <xdr:rowOff>42336</xdr:rowOff>
    </xdr:from>
    <xdr:to>
      <xdr:col>4</xdr:col>
      <xdr:colOff>497712</xdr:colOff>
      <xdr:row>79</xdr:row>
      <xdr:rowOff>0</xdr:rowOff>
    </xdr:to>
    <xdr:pic>
      <xdr:nvPicPr>
        <xdr:cNvPr id="45" name="Afbeelding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9006" y="19558003"/>
          <a:ext cx="162106" cy="203220"/>
        </a:xfrm>
        <a:prstGeom prst="rect">
          <a:avLst/>
        </a:prstGeom>
      </xdr:spPr>
    </xdr:pic>
    <xdr:clientData/>
  </xdr:twoCellAnchor>
  <xdr:twoCellAnchor editAs="oneCell">
    <xdr:from>
      <xdr:col>4</xdr:col>
      <xdr:colOff>342900</xdr:colOff>
      <xdr:row>103</xdr:row>
      <xdr:rowOff>19050</xdr:rowOff>
    </xdr:from>
    <xdr:to>
      <xdr:col>4</xdr:col>
      <xdr:colOff>505006</xdr:colOff>
      <xdr:row>103</xdr:row>
      <xdr:rowOff>236534</xdr:rowOff>
    </xdr:to>
    <xdr:pic>
      <xdr:nvPicPr>
        <xdr:cNvPr id="11" name="Afbeelding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9675" y="15973425"/>
          <a:ext cx="162106" cy="217484"/>
        </a:xfrm>
        <a:prstGeom prst="rect">
          <a:avLst/>
        </a:prstGeom>
      </xdr:spPr>
    </xdr:pic>
    <xdr:clientData/>
  </xdr:twoCellAnchor>
  <xdr:twoCellAnchor editAs="oneCell">
    <xdr:from>
      <xdr:col>4</xdr:col>
      <xdr:colOff>569912</xdr:colOff>
      <xdr:row>103</xdr:row>
      <xdr:rowOff>46034</xdr:rowOff>
    </xdr:from>
    <xdr:to>
      <xdr:col>4</xdr:col>
      <xdr:colOff>813186</xdr:colOff>
      <xdr:row>103</xdr:row>
      <xdr:rowOff>214490</xdr:rowOff>
    </xdr:to>
    <xdr:pic>
      <xdr:nvPicPr>
        <xdr:cNvPr id="12" name="Afbeelding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66687" y="16000409"/>
          <a:ext cx="243274" cy="168456"/>
        </a:xfrm>
        <a:prstGeom prst="rect">
          <a:avLst/>
        </a:prstGeom>
      </xdr:spPr>
    </xdr:pic>
    <xdr:clientData/>
  </xdr:twoCellAnchor>
  <xdr:twoCellAnchor editAs="oneCell">
    <xdr:from>
      <xdr:col>4</xdr:col>
      <xdr:colOff>342900</xdr:colOff>
      <xdr:row>102</xdr:row>
      <xdr:rowOff>19050</xdr:rowOff>
    </xdr:from>
    <xdr:to>
      <xdr:col>4</xdr:col>
      <xdr:colOff>505006</xdr:colOff>
      <xdr:row>102</xdr:row>
      <xdr:rowOff>236534</xdr:rowOff>
    </xdr:to>
    <xdr:pic>
      <xdr:nvPicPr>
        <xdr:cNvPr id="13" name="Afbeelding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9675" y="15725775"/>
          <a:ext cx="162106" cy="217484"/>
        </a:xfrm>
        <a:prstGeom prst="rect">
          <a:avLst/>
        </a:prstGeom>
      </xdr:spPr>
    </xdr:pic>
    <xdr:clientData/>
  </xdr:twoCellAnchor>
  <xdr:twoCellAnchor editAs="oneCell">
    <xdr:from>
      <xdr:col>4</xdr:col>
      <xdr:colOff>569912</xdr:colOff>
      <xdr:row>102</xdr:row>
      <xdr:rowOff>46034</xdr:rowOff>
    </xdr:from>
    <xdr:to>
      <xdr:col>4</xdr:col>
      <xdr:colOff>813186</xdr:colOff>
      <xdr:row>102</xdr:row>
      <xdr:rowOff>214490</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66687" y="15752759"/>
          <a:ext cx="243274" cy="168456"/>
        </a:xfrm>
        <a:prstGeom prst="rect">
          <a:avLst/>
        </a:prstGeom>
      </xdr:spPr>
    </xdr:pic>
    <xdr:clientData/>
  </xdr:twoCellAnchor>
  <xdr:twoCellAnchor editAs="oneCell">
    <xdr:from>
      <xdr:col>4</xdr:col>
      <xdr:colOff>342900</xdr:colOff>
      <xdr:row>101</xdr:row>
      <xdr:rowOff>28575</xdr:rowOff>
    </xdr:from>
    <xdr:to>
      <xdr:col>4</xdr:col>
      <xdr:colOff>505006</xdr:colOff>
      <xdr:row>101</xdr:row>
      <xdr:rowOff>246059</xdr:rowOff>
    </xdr:to>
    <xdr:pic>
      <xdr:nvPicPr>
        <xdr:cNvPr id="15" name="Afbeelding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9675" y="15487650"/>
          <a:ext cx="162106" cy="217484"/>
        </a:xfrm>
        <a:prstGeom prst="rect">
          <a:avLst/>
        </a:prstGeom>
      </xdr:spPr>
    </xdr:pic>
    <xdr:clientData/>
  </xdr:twoCellAnchor>
  <xdr:twoCellAnchor editAs="oneCell">
    <xdr:from>
      <xdr:col>4</xdr:col>
      <xdr:colOff>569912</xdr:colOff>
      <xdr:row>101</xdr:row>
      <xdr:rowOff>55559</xdr:rowOff>
    </xdr:from>
    <xdr:to>
      <xdr:col>4</xdr:col>
      <xdr:colOff>813186</xdr:colOff>
      <xdr:row>101</xdr:row>
      <xdr:rowOff>224015</xdr:rowOff>
    </xdr:to>
    <xdr:pic>
      <xdr:nvPicPr>
        <xdr:cNvPr id="16" name="Afbeelding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66687" y="15514634"/>
          <a:ext cx="243274" cy="168456"/>
        </a:xfrm>
        <a:prstGeom prst="rect">
          <a:avLst/>
        </a:prstGeom>
      </xdr:spPr>
    </xdr:pic>
    <xdr:clientData/>
  </xdr:twoCellAnchor>
  <xdr:twoCellAnchor editAs="oneCell">
    <xdr:from>
      <xdr:col>4</xdr:col>
      <xdr:colOff>342900</xdr:colOff>
      <xdr:row>100</xdr:row>
      <xdr:rowOff>19050</xdr:rowOff>
    </xdr:from>
    <xdr:to>
      <xdr:col>4</xdr:col>
      <xdr:colOff>505006</xdr:colOff>
      <xdr:row>100</xdr:row>
      <xdr:rowOff>236534</xdr:rowOff>
    </xdr:to>
    <xdr:pic>
      <xdr:nvPicPr>
        <xdr:cNvPr id="17" name="Afbeelding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9675" y="15230475"/>
          <a:ext cx="162106" cy="217484"/>
        </a:xfrm>
        <a:prstGeom prst="rect">
          <a:avLst/>
        </a:prstGeom>
      </xdr:spPr>
    </xdr:pic>
    <xdr:clientData/>
  </xdr:twoCellAnchor>
  <xdr:twoCellAnchor editAs="oneCell">
    <xdr:from>
      <xdr:col>4</xdr:col>
      <xdr:colOff>569912</xdr:colOff>
      <xdr:row>100</xdr:row>
      <xdr:rowOff>46034</xdr:rowOff>
    </xdr:from>
    <xdr:to>
      <xdr:col>4</xdr:col>
      <xdr:colOff>813186</xdr:colOff>
      <xdr:row>100</xdr:row>
      <xdr:rowOff>214490</xdr:rowOff>
    </xdr:to>
    <xdr:pic>
      <xdr:nvPicPr>
        <xdr:cNvPr id="18" name="Afbeelding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66687" y="15257459"/>
          <a:ext cx="243274" cy="168456"/>
        </a:xfrm>
        <a:prstGeom prst="rect">
          <a:avLst/>
        </a:prstGeom>
      </xdr:spPr>
    </xdr:pic>
    <xdr:clientData/>
  </xdr:twoCellAnchor>
  <xdr:twoCellAnchor editAs="oneCell">
    <xdr:from>
      <xdr:col>4</xdr:col>
      <xdr:colOff>333375</xdr:colOff>
      <xdr:row>14</xdr:row>
      <xdr:rowOff>57150</xdr:rowOff>
    </xdr:from>
    <xdr:to>
      <xdr:col>4</xdr:col>
      <xdr:colOff>495481</xdr:colOff>
      <xdr:row>14</xdr:row>
      <xdr:rowOff>258800</xdr:rowOff>
    </xdr:to>
    <xdr:pic>
      <xdr:nvPicPr>
        <xdr:cNvPr id="2" name="Afbeelding 1">
          <a:extLst>
            <a:ext uri="{FF2B5EF4-FFF2-40B4-BE49-F238E27FC236}">
              <a16:creationId xmlns:a16="http://schemas.microsoft.com/office/drawing/2014/main" id="{F7C4AAB8-CC94-4C6A-93B8-18C5DBE7D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2550" y="1962150"/>
          <a:ext cx="162106" cy="201650"/>
        </a:xfrm>
        <a:prstGeom prst="rect">
          <a:avLst/>
        </a:prstGeom>
      </xdr:spPr>
    </xdr:pic>
    <xdr:clientData/>
  </xdr:twoCellAnchor>
  <xdr:twoCellAnchor>
    <xdr:from>
      <xdr:col>2</xdr:col>
      <xdr:colOff>47625</xdr:colOff>
      <xdr:row>5</xdr:row>
      <xdr:rowOff>44732</xdr:rowOff>
    </xdr:from>
    <xdr:to>
      <xdr:col>3</xdr:col>
      <xdr:colOff>27168</xdr:colOff>
      <xdr:row>5</xdr:row>
      <xdr:rowOff>252560</xdr:rowOff>
    </xdr:to>
    <xdr:pic>
      <xdr:nvPicPr>
        <xdr:cNvPr id="4" name="Afbeelding 3">
          <a:extLst>
            <a:ext uri="{FF2B5EF4-FFF2-40B4-BE49-F238E27FC236}">
              <a16:creationId xmlns:a16="http://schemas.microsoft.com/office/drawing/2014/main" id="{6E17AAD6-F031-4C44-A3FF-B6F20ACA5D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387757"/>
          <a:ext cx="150993" cy="198303"/>
        </a:xfrm>
        <a:prstGeom prst="rect">
          <a:avLst/>
        </a:prstGeom>
      </xdr:spPr>
    </xdr:pic>
    <xdr:clientData/>
  </xdr:twoCellAnchor>
  <xdr:twoCellAnchor>
    <xdr:from>
      <xdr:col>2</xdr:col>
      <xdr:colOff>48436</xdr:colOff>
      <xdr:row>4</xdr:row>
      <xdr:rowOff>34925</xdr:rowOff>
    </xdr:from>
    <xdr:to>
      <xdr:col>3</xdr:col>
      <xdr:colOff>27979</xdr:colOff>
      <xdr:row>4</xdr:row>
      <xdr:rowOff>242753</xdr:rowOff>
    </xdr:to>
    <xdr:pic>
      <xdr:nvPicPr>
        <xdr:cNvPr id="5" name="Afbeelding 4">
          <a:extLst>
            <a:ext uri="{FF2B5EF4-FFF2-40B4-BE49-F238E27FC236}">
              <a16:creationId xmlns:a16="http://schemas.microsoft.com/office/drawing/2014/main" id="{4EF7B4A0-C715-4BCD-BE55-F944E18B14B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436" y="1130300"/>
          <a:ext cx="150993" cy="207828"/>
        </a:xfrm>
        <a:prstGeom prst="rect">
          <a:avLst/>
        </a:prstGeom>
      </xdr:spPr>
    </xdr:pic>
    <xdr:clientData/>
  </xdr:twoCellAnchor>
  <xdr:twoCellAnchor>
    <xdr:from>
      <xdr:col>2</xdr:col>
      <xdr:colOff>26793</xdr:colOff>
      <xdr:row>6</xdr:row>
      <xdr:rowOff>82859</xdr:rowOff>
    </xdr:from>
    <xdr:to>
      <xdr:col>3</xdr:col>
      <xdr:colOff>81154</xdr:colOff>
      <xdr:row>6</xdr:row>
      <xdr:rowOff>244965</xdr:rowOff>
    </xdr:to>
    <xdr:pic>
      <xdr:nvPicPr>
        <xdr:cNvPr id="6" name="Afbeelding 5">
          <a:extLst>
            <a:ext uri="{FF2B5EF4-FFF2-40B4-BE49-F238E27FC236}">
              <a16:creationId xmlns:a16="http://schemas.microsoft.com/office/drawing/2014/main" id="{F7F663F8-BAD4-4CCF-BB6C-25ED851D45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93" y="1673534"/>
          <a:ext cx="225811" cy="1621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676F62-20DE-4D15-B688-EF324A808577}" name="Tabel10" displayName="Tabel10" ref="C30:H36" totalsRowShown="0" headerRowDxfId="72" dataDxfId="71">
  <autoFilter ref="C30:H36" xr:uid="{CEEC941A-0FB8-4110-B0DD-A59E046638DE}"/>
  <tableColumns count="6">
    <tableColumn id="1" xr3:uid="{167C5982-28E3-4DF2-863A-538E9A7C9809}" name="Kolom3" dataDxfId="70"/>
    <tableColumn id="2" xr3:uid="{ABBCF108-AFBD-46C6-B7F5-424B9A24B5BD}" name="Kolom1" dataDxfId="69"/>
    <tableColumn id="5" xr3:uid="{03263158-F792-43EE-92A8-A706A55E1F3D}" name="Kolom13" dataDxfId="68"/>
    <tableColumn id="6" xr3:uid="{FF3201EF-97AF-4DDC-81D8-54C33B582C8B}" name="Kolom14" dataDxfId="67"/>
    <tableColumn id="4" xr3:uid="{4681F074-2ED1-4201-A03C-21A6817390E6}" name="Kolom12" dataDxfId="66"/>
    <tableColumn id="3" xr3:uid="{CEEB4901-92DB-4A27-885C-235DBA40B0F4}" name="Kolom2" data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736135-5FB7-427D-A3FE-D655A2B19F62}" name="Tabel11" displayName="Tabel11" ref="C40:H47" totalsRowShown="0" headerRowDxfId="64" dataDxfId="63">
  <autoFilter ref="C40:H47" xr:uid="{4CDBF021-B5FE-4034-86F0-B7A83A8747D4}"/>
  <tableColumns count="6">
    <tableColumn id="1" xr3:uid="{49521289-01F3-4DE7-8E4F-EE5D2AC82CD7}" name="Afspraak plannen" dataDxfId="62"/>
    <tableColumn id="2" xr3:uid="{64FD7229-42E2-4BF3-A575-56C808BAEAEC}" name="Kolom1" dataDxfId="61"/>
    <tableColumn id="4" xr3:uid="{40E0657B-05C3-4ABF-BBF7-2C384DCF7522}" name="Kolom12" dataDxfId="60"/>
    <tableColumn id="6" xr3:uid="{F72E196B-6CE4-4972-AA4F-1F965B20C82F}" name="Kolom122" dataDxfId="59"/>
    <tableColumn id="5" xr3:uid="{A0810486-12D6-45CE-B9CC-3601704C57A0}" name="Kolom13" dataDxfId="58"/>
    <tableColumn id="3" xr3:uid="{A075EFF7-47CC-4B3B-A37F-6F63F94F45C6}" name="Kolom2" dataDxfId="5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8C5E8F-CCBE-45BE-9E85-4A6610604506}" name="Tabel12" displayName="Tabel12" ref="C51:H55" totalsRowShown="0" headerRowDxfId="56" dataDxfId="55">
  <autoFilter ref="C51:H55" xr:uid="{083F03D7-D2C2-45BE-905E-B8CC8A66A055}"/>
  <tableColumns count="6">
    <tableColumn id="1" xr3:uid="{263865F4-23B5-4017-B6EE-EEEA9CF67128}" name="Reparatie uitvoeren" dataDxfId="54"/>
    <tableColumn id="2" xr3:uid="{05400A4B-DFA9-4B1D-8479-63EC61C1CDE8}" name="Kolom1" dataDxfId="53"/>
    <tableColumn id="4" xr3:uid="{E360C4BB-FEA8-4CAB-9607-7CE2437F0FD3}" name="Kolom12" dataDxfId="52"/>
    <tableColumn id="6" xr3:uid="{481959E4-B9BD-44F7-8251-BBD714ADB1F8}" name="Kolom122" dataDxfId="51"/>
    <tableColumn id="5" xr3:uid="{5C8A0989-A20D-4F99-B9BC-AA6C6B478D41}" name="Kolom13" dataDxfId="50"/>
    <tableColumn id="3" xr3:uid="{733F7325-45FE-46F9-A8EE-BBDED356BFCE}" name="Kolom2" dataDxfId="4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1469B6-6F4D-434E-B243-C23A62B4B115}" name="Tabel14" displayName="Tabel14" ref="C71:H72" totalsRowShown="0" headerRowDxfId="48" dataDxfId="47">
  <autoFilter ref="C71:H72" xr:uid="{A032DA39-D554-453A-AF16-8B5AEF7A7C8E}"/>
  <tableColumns count="6">
    <tableColumn id="1" xr3:uid="{B8A7FED7-6756-4F27-BB6C-4EDCDC1D1765}" name="Overig" dataDxfId="46"/>
    <tableColumn id="2" xr3:uid="{D0FD0E1B-5F4B-4588-893F-C5184E264CF4}" name="Kolom1" dataDxfId="45"/>
    <tableColumn id="4" xr3:uid="{4AA3BE2D-0E18-4D8E-BA3C-B07AA3EA3948}" name="Kolom12" dataDxfId="44"/>
    <tableColumn id="6" xr3:uid="{818C9E11-6C0F-4811-9BCE-5AC87C1B1598}" name="Kolom122" dataDxfId="43"/>
    <tableColumn id="5" xr3:uid="{2572842E-9B41-4E84-AAB5-63F3EBD3D6B2}" name="Kolom13" dataDxfId="42"/>
    <tableColumn id="3" xr3:uid="{1F14BEDC-86D3-4CEA-8DAD-EDDEAF513BCC}" name="Kolom2"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B73FF3-132C-476F-8EA0-3E8E92CE82CF}" name="Tabel15" displayName="Tabel15" ref="C76:H86" totalsRowShown="0" headerRowDxfId="40" dataDxfId="39">
  <autoFilter ref="C76:H86" xr:uid="{AC36DC40-C344-4DED-8C26-9884B05DF1AA}"/>
  <tableColumns count="6">
    <tableColumn id="1" xr3:uid="{F245F1F3-E8BB-416C-9496-81AF2B69C7D7}" name="Ontevredenheid" dataDxfId="38"/>
    <tableColumn id="2" xr3:uid="{B9B73176-1932-409F-B3FB-5E9334F39872}" name="Kolom1" dataDxfId="37"/>
    <tableColumn id="4" xr3:uid="{1EF46668-1686-4C36-94ED-F7F950F62C17}" name="Kolom12" dataDxfId="36"/>
    <tableColumn id="6" xr3:uid="{25D02665-6629-47A5-A542-5181B58A429A}" name="Kolom122" dataDxfId="35"/>
    <tableColumn id="5" xr3:uid="{5C201C26-F5E4-45AF-8BB4-68364FFBF9DA}" name="Kolom13" dataDxfId="34"/>
    <tableColumn id="3" xr3:uid="{3D6C305C-A3C4-48AC-8268-314CDD9F6084}" name="Kolom2" dataDxfId="3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AB6E71-AB7F-409E-814C-B1A212741218}" name="Tabel16" displayName="Tabel16" ref="C90:H106" totalsRowShown="0" headerRowDxfId="32" dataDxfId="31">
  <autoFilter ref="C90:H106" xr:uid="{12A15716-C68C-4664-9C85-A8DCB785884E}"/>
  <tableColumns count="6">
    <tableColumn id="1" xr3:uid="{A4294A3D-10EF-4318-8790-2D78A319ADC3}" name="Woning en buurt" dataDxfId="30"/>
    <tableColumn id="2" xr3:uid="{F63F4663-3BCC-4265-B422-4EB51E9C3D23}" name="Kolom1" dataDxfId="29"/>
    <tableColumn id="4" xr3:uid="{AEC45444-9B9A-4707-9916-9C8828E13537}" name="Kolom12" dataDxfId="28"/>
    <tableColumn id="6" xr3:uid="{F0099368-1236-4AA6-A265-450E95422A9D}" name="Kolom122" dataDxfId="27"/>
    <tableColumn id="5" xr3:uid="{308050FD-316F-45F0-81D4-7336AB0C09DB}" name="Kolom13" dataDxfId="26"/>
    <tableColumn id="3" xr3:uid="{B5360B34-4DB2-4D9A-B274-699A1B5051A4}" name="Kolom2" dataDxfId="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E5049-1AC9-4479-9392-FDC4C8DD758B}" name="Tabel9" displayName="Tabel9" ref="C11:H26" totalsRowShown="0" headerRowDxfId="24" dataDxfId="23">
  <autoFilter ref="C11:H26" xr:uid="{0E10677D-430F-47CF-BBD3-70387BEE4C58}"/>
  <tableColumns count="6">
    <tableColumn id="1" xr3:uid="{6E2E2D7F-2FF5-4407-A082-B66C10C04227}" name="Kolom3" dataDxfId="22"/>
    <tableColumn id="2" xr3:uid="{7CC4E574-C658-432E-946D-325C5A3558B3}" name="Kolom1" dataDxfId="21"/>
    <tableColumn id="8" xr3:uid="{8552DAC6-8F81-4CD3-8832-6D1BFADBCD42}" name="Kolom13" dataDxfId="20"/>
    <tableColumn id="9" xr3:uid="{2A86BE97-97B8-4C1D-BF50-AB0E7C2F6A37}" name="Kolom14" dataDxfId="19"/>
    <tableColumn id="7" xr3:uid="{A453BB90-FA1A-483B-804E-BA484699B843}" name="Kolom12" dataDxfId="18"/>
    <tableColumn id="3" xr3:uid="{63E08D50-1F12-4DE5-85D3-F7284911C1FF}" name="Kolom2" dataDxfId="17"/>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799E61-A0D3-481F-9FA8-B40871A965DF}" name="Tabel17" displayName="Tabel17" ref="C110:H114" totalsRowShown="0" headerRowDxfId="16" dataDxfId="15" tableBorderDxfId="14">
  <tableColumns count="6">
    <tableColumn id="1" xr3:uid="{4B7589CF-A0CF-4CEE-9857-98E9A86F0D70}" name="Kolom1" dataDxfId="13"/>
    <tableColumn id="2" xr3:uid="{162D60EA-41A5-42CC-9207-C6F7125B391B}" name="Kolom2" dataDxfId="12"/>
    <tableColumn id="3" xr3:uid="{C0BC3BF1-E1F2-4C52-A885-5459A1530E82}" name="Kolom3" dataDxfId="11"/>
    <tableColumn id="4" xr3:uid="{F3951C42-8D57-4DE1-8937-3FDFF7E14B6F}" name="Kolom4" dataDxfId="10"/>
    <tableColumn id="5" xr3:uid="{152E117F-9CB6-4191-A217-A0C6A108DBDE}" name="Kolom5" dataDxfId="9"/>
    <tableColumn id="6" xr3:uid="{E6824FDB-CBDB-4647-85C7-CD55BACDE211}" name="Kolom6" dataDxfId="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BB3E5F-C7A1-40F6-88B3-1224C0BA02F3}" name="Tabel13" displayName="Tabel13" ref="C59:H67" totalsRowShown="0" headerRowDxfId="7" dataDxfId="6">
  <autoFilter ref="C59:H67" xr:uid="{B647779A-CADF-4B9A-A06A-CEAC65B34503}"/>
  <tableColumns count="6">
    <tableColumn id="1" xr3:uid="{E1C3084D-2765-409C-8660-2226DFA9FACD}" name="Reparatie uitvoeren" dataDxfId="5"/>
    <tableColumn id="2" xr3:uid="{5B731C15-1B73-4D5A-AC2B-F339DB9BFF5C}" name="Kolom1" dataDxfId="4"/>
    <tableColumn id="4" xr3:uid="{894D3C91-E448-4D60-90A1-E6638EB3614C}" name="Kolom12" dataDxfId="3"/>
    <tableColumn id="6" xr3:uid="{06F7B386-DE75-40D5-AE39-9EA55E472A53}" name="Kolom122" dataDxfId="2"/>
    <tableColumn id="5" xr3:uid="{51C4A212-9776-416F-A6B4-07BF9BBFD6A6}" name="Kolom13" dataDxfId="1"/>
    <tableColumn id="3" xr3:uid="{4E424E9F-F6EB-481D-B46E-66063C430996}" name="Kolom2" dataDxfId="0"/>
  </tableColumns>
  <tableStyleInfo showFirstColumn="0" showLastColumn="0" showRowStripes="1" showColumnStripes="0"/>
</table>
</file>

<file path=xl/theme/theme1.xml><?xml version="1.0" encoding="utf-8"?>
<a:theme xmlns:a="http://schemas.openxmlformats.org/drawingml/2006/main" name="Kantoorthema">
  <a:themeElements>
    <a:clrScheme name="KWH">
      <a:dk1>
        <a:sysClr val="windowText" lastClr="000000"/>
      </a:dk1>
      <a:lt1>
        <a:sysClr val="window" lastClr="FFFFFF"/>
      </a:lt1>
      <a:dk2>
        <a:srgbClr val="532E63"/>
      </a:dk2>
      <a:lt2>
        <a:srgbClr val="00AEEF"/>
      </a:lt2>
      <a:accent1>
        <a:srgbClr val="ED1556"/>
      </a:accent1>
      <a:accent2>
        <a:srgbClr val="358D42"/>
      </a:accent2>
      <a:accent3>
        <a:srgbClr val="B6D554"/>
      </a:accent3>
      <a:accent4>
        <a:srgbClr val="D71920"/>
      </a:accent4>
      <a:accent5>
        <a:srgbClr val="F79440"/>
      </a:accent5>
      <a:accent6>
        <a:srgbClr val="00679B"/>
      </a:accent6>
      <a:hlink>
        <a:srgbClr val="FFCD31"/>
      </a:hlink>
      <a:folHlink>
        <a:srgbClr val="00142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31-FD7F-4946-A083-8F5F90F366EF}">
  <sheetPr codeName="Blad2"/>
  <dimension ref="A1:J116"/>
  <sheetViews>
    <sheetView showGridLines="0" tabSelected="1" topLeftCell="D37" zoomScaleNormal="100" workbookViewId="0">
      <selection activeCell="D45" sqref="D45"/>
    </sheetView>
  </sheetViews>
  <sheetFormatPr defaultColWidth="9.453125" defaultRowHeight="12.5" x14ac:dyDescent="0.25"/>
  <cols>
    <col min="1" max="1" width="9.453125" style="8" hidden="1" customWidth="1"/>
    <col min="2" max="2" width="12.54296875" style="8" hidden="1" customWidth="1"/>
    <col min="3" max="3" width="2.54296875" style="11" customWidth="1"/>
    <col min="4" max="4" width="171.54296875" style="11" customWidth="1"/>
    <col min="5" max="5" width="12.54296875" style="11" customWidth="1"/>
    <col min="6" max="6" width="5.453125" style="11" hidden="1" customWidth="1"/>
    <col min="7" max="7" width="1" style="11" customWidth="1"/>
    <col min="8" max="8" width="23.26953125" style="11" hidden="1" customWidth="1"/>
    <col min="9" max="16384" width="9.453125" style="11"/>
  </cols>
  <sheetData>
    <row r="1" spans="1:10" ht="40" customHeight="1" x14ac:dyDescent="0.25">
      <c r="C1" s="65" t="s">
        <v>435</v>
      </c>
      <c r="D1" s="65"/>
      <c r="E1" s="65"/>
      <c r="F1" s="65"/>
      <c r="G1" s="66"/>
    </row>
    <row r="2" spans="1:10" ht="8.15" customHeight="1" x14ac:dyDescent="0.25">
      <c r="C2" s="9"/>
      <c r="D2" s="9"/>
      <c r="E2" s="9"/>
      <c r="F2" s="9"/>
      <c r="G2" s="10"/>
    </row>
    <row r="3" spans="1:10" ht="20.149999999999999" customHeight="1" x14ac:dyDescent="0.25">
      <c r="C3" s="12" t="s">
        <v>380</v>
      </c>
      <c r="D3" s="12"/>
      <c r="E3" s="13"/>
      <c r="F3" s="13"/>
      <c r="G3" s="14"/>
    </row>
    <row r="4" spans="1:10" ht="20.149999999999999" customHeight="1" x14ac:dyDescent="0.25">
      <c r="C4" s="15" t="s">
        <v>376</v>
      </c>
      <c r="D4" s="15"/>
      <c r="E4" s="13"/>
      <c r="F4" s="13"/>
      <c r="G4" s="14"/>
    </row>
    <row r="5" spans="1:10" ht="20.149999999999999" customHeight="1" x14ac:dyDescent="0.25">
      <c r="C5" s="15" t="s">
        <v>377</v>
      </c>
      <c r="D5" s="15" t="s">
        <v>436</v>
      </c>
      <c r="E5" s="13"/>
      <c r="F5" s="13"/>
      <c r="G5" s="14"/>
    </row>
    <row r="6" spans="1:10" ht="20.149999999999999" customHeight="1" x14ac:dyDescent="0.25">
      <c r="C6" s="15" t="s">
        <v>378</v>
      </c>
      <c r="D6" s="15" t="s">
        <v>378</v>
      </c>
      <c r="E6" s="13"/>
      <c r="F6" s="13"/>
      <c r="G6" s="14"/>
    </row>
    <row r="7" spans="1:10" ht="20.149999999999999" customHeight="1" x14ac:dyDescent="0.25">
      <c r="C7" s="15" t="s">
        <v>379</v>
      </c>
      <c r="D7" s="15" t="s">
        <v>379</v>
      </c>
      <c r="E7" s="13"/>
      <c r="F7" s="13"/>
      <c r="G7" s="14"/>
    </row>
    <row r="8" spans="1:10" ht="11.15" customHeight="1" thickBot="1" x14ac:dyDescent="0.3">
      <c r="C8" s="67"/>
      <c r="D8" s="67"/>
      <c r="E8" s="67"/>
      <c r="F8" s="67"/>
      <c r="G8" s="16"/>
    </row>
    <row r="9" spans="1:10" ht="13" thickBot="1" x14ac:dyDescent="0.3"/>
    <row r="10" spans="1:10" ht="22.5" customHeight="1" thickBot="1" x14ac:dyDescent="0.3">
      <c r="C10" s="68" t="s">
        <v>372</v>
      </c>
      <c r="D10" s="69"/>
      <c r="E10" s="17"/>
      <c r="F10" s="18">
        <v>2021</v>
      </c>
      <c r="G10" s="19"/>
    </row>
    <row r="11" spans="1:10" s="25" customFormat="1" ht="12" hidden="1" customHeight="1" thickBot="1" x14ac:dyDescent="0.4">
      <c r="A11" s="20"/>
      <c r="B11" s="20"/>
      <c r="C11" s="21" t="s">
        <v>83</v>
      </c>
      <c r="D11" s="22" t="s">
        <v>81</v>
      </c>
      <c r="E11" s="22" t="s">
        <v>90</v>
      </c>
      <c r="F11" s="22" t="s">
        <v>91</v>
      </c>
      <c r="G11" s="23" t="s">
        <v>84</v>
      </c>
      <c r="H11" s="24" t="s">
        <v>82</v>
      </c>
    </row>
    <row r="12" spans="1:10" ht="20.149999999999999" customHeight="1" thickTop="1" thickBot="1" x14ac:dyDescent="0.3">
      <c r="A12" s="6">
        <f>IF(C12="x",1,0)</f>
        <v>0</v>
      </c>
      <c r="B12" s="6" t="s">
        <v>155</v>
      </c>
      <c r="C12" s="4"/>
      <c r="D12" s="26" t="s">
        <v>231</v>
      </c>
      <c r="E12" s="27"/>
      <c r="F12" s="28" t="s">
        <v>98</v>
      </c>
      <c r="G12" s="29"/>
      <c r="H12" s="11" t="s">
        <v>78</v>
      </c>
      <c r="J12" s="30"/>
    </row>
    <row r="13" spans="1:10" ht="20.149999999999999" customHeight="1" thickTop="1" thickBot="1" x14ac:dyDescent="0.35">
      <c r="A13" s="6">
        <f>IF(C13="x",MAX(A$12:A12)+1,0)</f>
        <v>0</v>
      </c>
      <c r="B13" s="6" t="s">
        <v>156</v>
      </c>
      <c r="C13" s="4"/>
      <c r="D13" s="26" t="s">
        <v>347</v>
      </c>
      <c r="E13" s="27"/>
      <c r="F13" s="28" t="s">
        <v>99</v>
      </c>
      <c r="G13" s="31"/>
      <c r="H13" s="11" t="s">
        <v>78</v>
      </c>
    </row>
    <row r="14" spans="1:10" ht="30" customHeight="1" thickTop="1" thickBot="1" x14ac:dyDescent="0.3">
      <c r="A14" s="6">
        <f>IF(C14="x",MAX(A$12:A13)+1,0)</f>
        <v>0</v>
      </c>
      <c r="B14" s="6" t="s">
        <v>157</v>
      </c>
      <c r="C14" s="4"/>
      <c r="D14" s="32" t="s">
        <v>232</v>
      </c>
      <c r="E14" s="33"/>
      <c r="F14" s="28"/>
      <c r="G14" s="29"/>
      <c r="H14" s="25" t="s">
        <v>79</v>
      </c>
      <c r="J14" s="30"/>
    </row>
    <row r="15" spans="1:10" ht="27" customHeight="1" thickTop="1" thickBot="1" x14ac:dyDescent="0.35">
      <c r="A15" s="6">
        <f>IF(C15="x",MAX(A$12:A14)+1,0)</f>
        <v>0</v>
      </c>
      <c r="B15" s="6" t="s">
        <v>158</v>
      </c>
      <c r="C15" s="4"/>
      <c r="D15" s="26" t="s">
        <v>420</v>
      </c>
      <c r="E15" s="27"/>
      <c r="F15" s="28"/>
      <c r="G15" s="31"/>
      <c r="H15" s="11" t="s">
        <v>78</v>
      </c>
    </row>
    <row r="16" spans="1:10" ht="30" customHeight="1" thickTop="1" thickBot="1" x14ac:dyDescent="0.35">
      <c r="A16" s="6">
        <f>IF(C16="x",MAX(A$12:A15)+1,0)</f>
        <v>0</v>
      </c>
      <c r="B16" s="6" t="s">
        <v>159</v>
      </c>
      <c r="C16" s="4"/>
      <c r="D16" s="32" t="s">
        <v>233</v>
      </c>
      <c r="E16" s="33"/>
      <c r="F16" s="34"/>
      <c r="G16" s="31"/>
      <c r="H16" s="25" t="s">
        <v>79</v>
      </c>
    </row>
    <row r="17" spans="1:8" ht="20.149999999999999" customHeight="1" thickTop="1" thickBot="1" x14ac:dyDescent="0.35">
      <c r="A17" s="6">
        <f>IF(C17="x",MAX(A$12:A16)+1,0)</f>
        <v>0</v>
      </c>
      <c r="B17" s="6" t="s">
        <v>160</v>
      </c>
      <c r="C17" s="4"/>
      <c r="D17" s="35" t="s">
        <v>234</v>
      </c>
      <c r="E17" s="33"/>
      <c r="F17" s="34"/>
      <c r="G17" s="31"/>
      <c r="H17" s="25" t="s">
        <v>79</v>
      </c>
    </row>
    <row r="18" spans="1:8" ht="20.149999999999999" customHeight="1" thickTop="1" thickBot="1" x14ac:dyDescent="0.35">
      <c r="A18" s="6">
        <f>IF(C18="x",MAX(A$12:A17)+1,0)</f>
        <v>0</v>
      </c>
      <c r="B18" s="6" t="s">
        <v>161</v>
      </c>
      <c r="C18" s="4"/>
      <c r="D18" s="35" t="s">
        <v>235</v>
      </c>
      <c r="E18" s="33"/>
      <c r="F18" s="34"/>
      <c r="G18" s="31"/>
      <c r="H18" s="25" t="s">
        <v>79</v>
      </c>
    </row>
    <row r="19" spans="1:8" ht="20.149999999999999" customHeight="1" thickTop="1" thickBot="1" x14ac:dyDescent="0.35">
      <c r="A19" s="6">
        <f>IF(C19="x",MAX(A$12:A18)+1,0)</f>
        <v>0</v>
      </c>
      <c r="B19" s="6" t="s">
        <v>162</v>
      </c>
      <c r="C19" s="4"/>
      <c r="D19" s="35" t="s">
        <v>236</v>
      </c>
      <c r="E19" s="33"/>
      <c r="F19" s="34"/>
      <c r="G19" s="31"/>
      <c r="H19" s="25" t="s">
        <v>79</v>
      </c>
    </row>
    <row r="20" spans="1:8" ht="20.149999999999999" customHeight="1" thickTop="1" thickBot="1" x14ac:dyDescent="0.35">
      <c r="A20" s="6">
        <f>IF(C20="x",MAX(A$12:A19)+1,0)</f>
        <v>0</v>
      </c>
      <c r="B20" s="6" t="s">
        <v>163</v>
      </c>
      <c r="C20" s="4"/>
      <c r="D20" s="35" t="s">
        <v>237</v>
      </c>
      <c r="E20" s="33"/>
      <c r="F20" s="34"/>
      <c r="G20" s="31"/>
      <c r="H20" s="25" t="s">
        <v>79</v>
      </c>
    </row>
    <row r="21" spans="1:8" ht="20.149999999999999" customHeight="1" thickTop="1" thickBot="1" x14ac:dyDescent="0.35">
      <c r="A21" s="6">
        <f>IF(C21="x",MAX(A$12:A20)+1,0)</f>
        <v>0</v>
      </c>
      <c r="B21" s="6" t="s">
        <v>164</v>
      </c>
      <c r="C21" s="4"/>
      <c r="D21" s="35" t="s">
        <v>238</v>
      </c>
      <c r="E21" s="33"/>
      <c r="F21" s="34"/>
      <c r="G21" s="31"/>
      <c r="H21" s="25" t="s">
        <v>79</v>
      </c>
    </row>
    <row r="22" spans="1:8" ht="20.149999999999999" customHeight="1" thickTop="1" thickBot="1" x14ac:dyDescent="0.35">
      <c r="A22" s="6">
        <f>IF(C22="x",MAX(A$12:A21)+1,0)</f>
        <v>0</v>
      </c>
      <c r="B22" s="6" t="s">
        <v>165</v>
      </c>
      <c r="C22" s="4"/>
      <c r="D22" s="35" t="s">
        <v>383</v>
      </c>
      <c r="E22" s="33"/>
      <c r="F22" s="34"/>
      <c r="G22" s="31"/>
      <c r="H22" s="25" t="s">
        <v>79</v>
      </c>
    </row>
    <row r="23" spans="1:8" ht="20.149999999999999" customHeight="1" thickTop="1" thickBot="1" x14ac:dyDescent="0.35">
      <c r="A23" s="6">
        <f>IF(C23="x",MAX(A$12:A22)+1,0)</f>
        <v>0</v>
      </c>
      <c r="B23" s="6" t="s">
        <v>166</v>
      </c>
      <c r="C23" s="4"/>
      <c r="D23" s="35" t="s">
        <v>384</v>
      </c>
      <c r="E23" s="33"/>
      <c r="F23" s="34"/>
      <c r="G23" s="31"/>
      <c r="H23" s="25" t="s">
        <v>79</v>
      </c>
    </row>
    <row r="24" spans="1:8" ht="20.149999999999999" customHeight="1" thickTop="1" thickBot="1" x14ac:dyDescent="0.35">
      <c r="A24" s="6">
        <f>IF(C24="x",MAX(A$12:A23)+1,0)</f>
        <v>0</v>
      </c>
      <c r="B24" s="6" t="s">
        <v>167</v>
      </c>
      <c r="C24" s="4"/>
      <c r="D24" s="35" t="s">
        <v>385</v>
      </c>
      <c r="E24" s="33"/>
      <c r="F24" s="34"/>
      <c r="G24" s="31"/>
      <c r="H24" s="25" t="s">
        <v>79</v>
      </c>
    </row>
    <row r="25" spans="1:8" ht="20.149999999999999" customHeight="1" thickTop="1" thickBot="1" x14ac:dyDescent="0.35">
      <c r="A25" s="6">
        <f>IF(C25="x",MAX(A$12:A24)+1,0)</f>
        <v>0</v>
      </c>
      <c r="B25" s="6" t="s">
        <v>168</v>
      </c>
      <c r="C25" s="4"/>
      <c r="D25" s="35" t="s">
        <v>386</v>
      </c>
      <c r="E25" s="33"/>
      <c r="F25" s="34"/>
      <c r="G25" s="31"/>
      <c r="H25" s="25" t="s">
        <v>79</v>
      </c>
    </row>
    <row r="26" spans="1:8" ht="20.149999999999999" customHeight="1" thickTop="1" thickBot="1" x14ac:dyDescent="0.35">
      <c r="A26" s="6">
        <f>IF(C26="x",MAX(A$12:A25)+1,0)</f>
        <v>0</v>
      </c>
      <c r="B26" s="6" t="s">
        <v>169</v>
      </c>
      <c r="C26" s="4"/>
      <c r="D26" s="35" t="s">
        <v>387</v>
      </c>
      <c r="E26" s="33"/>
      <c r="F26" s="34"/>
      <c r="G26" s="31"/>
      <c r="H26" s="25" t="s">
        <v>79</v>
      </c>
    </row>
    <row r="27" spans="1:8" ht="20.25" customHeight="1" thickTop="1" thickBot="1" x14ac:dyDescent="0.3">
      <c r="C27" s="36"/>
      <c r="D27" s="37"/>
      <c r="E27" s="38"/>
      <c r="F27" s="38"/>
      <c r="G27" s="16"/>
    </row>
    <row r="28" spans="1:8" ht="13.5" thickBot="1" x14ac:dyDescent="0.3">
      <c r="C28" s="25"/>
      <c r="D28" s="39"/>
    </row>
    <row r="29" spans="1:8" ht="22.5" customHeight="1" thickBot="1" x14ac:dyDescent="0.3">
      <c r="C29" s="68" t="s">
        <v>103</v>
      </c>
      <c r="D29" s="69"/>
      <c r="E29" s="40"/>
      <c r="F29" s="40"/>
      <c r="G29" s="41"/>
    </row>
    <row r="30" spans="1:8" s="25" customFormat="1" ht="15" hidden="1" customHeight="1" thickBot="1" x14ac:dyDescent="0.3">
      <c r="A30" s="8">
        <f>IF(C30="x",MAX(A$12:A29)+1,0)</f>
        <v>0</v>
      </c>
      <c r="B30" s="20"/>
      <c r="C30" s="42" t="s">
        <v>83</v>
      </c>
      <c r="D30" s="43" t="s">
        <v>81</v>
      </c>
      <c r="E30" s="43" t="s">
        <v>90</v>
      </c>
      <c r="F30" s="43" t="s">
        <v>91</v>
      </c>
      <c r="G30" s="44" t="s">
        <v>84</v>
      </c>
      <c r="H30" s="45" t="s">
        <v>82</v>
      </c>
    </row>
    <row r="31" spans="1:8" s="25" customFormat="1" ht="20.149999999999999" customHeight="1" thickTop="1" thickBot="1" x14ac:dyDescent="0.3">
      <c r="A31" s="8">
        <f>IF(C31="x",MAX(A$12:A30)+1,0)</f>
        <v>0</v>
      </c>
      <c r="B31" s="8" t="s">
        <v>170</v>
      </c>
      <c r="C31" s="4"/>
      <c r="D31" s="26" t="s">
        <v>239</v>
      </c>
      <c r="E31" s="27"/>
      <c r="F31" s="46"/>
      <c r="G31" s="47"/>
      <c r="H31" s="25" t="s">
        <v>78</v>
      </c>
    </row>
    <row r="32" spans="1:8" s="25" customFormat="1" ht="20.149999999999999" customHeight="1" thickTop="1" thickBot="1" x14ac:dyDescent="0.3">
      <c r="A32" s="8">
        <f>IF(C32="x",MAX(A$12:A31)+1,0)</f>
        <v>0</v>
      </c>
      <c r="B32" s="8" t="s">
        <v>171</v>
      </c>
      <c r="C32" s="4"/>
      <c r="D32" s="26" t="s">
        <v>240</v>
      </c>
      <c r="E32" s="27"/>
      <c r="F32" s="46"/>
      <c r="G32" s="47"/>
      <c r="H32" s="25" t="s">
        <v>78</v>
      </c>
    </row>
    <row r="33" spans="1:8" s="25" customFormat="1" ht="20.149999999999999" customHeight="1" thickTop="1" thickBot="1" x14ac:dyDescent="0.3">
      <c r="A33" s="8">
        <f>IF(C33="x",MAX(A$12:A32)+1,0)</f>
        <v>0</v>
      </c>
      <c r="B33" s="8" t="s">
        <v>172</v>
      </c>
      <c r="C33" s="4"/>
      <c r="D33" s="26" t="s">
        <v>415</v>
      </c>
      <c r="E33" s="27"/>
      <c r="F33" s="28"/>
      <c r="G33" s="47"/>
      <c r="H33" s="25" t="s">
        <v>78</v>
      </c>
    </row>
    <row r="34" spans="1:8" s="25" customFormat="1" ht="20.149999999999999" customHeight="1" thickTop="1" thickBot="1" x14ac:dyDescent="0.3">
      <c r="A34" s="8">
        <f>IF(C34="x",MAX(A$12:A33)+1,0)</f>
        <v>0</v>
      </c>
      <c r="B34" s="8" t="s">
        <v>104</v>
      </c>
      <c r="C34" s="4"/>
      <c r="D34" s="35" t="s">
        <v>242</v>
      </c>
      <c r="E34" s="33"/>
      <c r="F34" s="46"/>
      <c r="G34" s="47"/>
      <c r="H34" s="25" t="s">
        <v>79</v>
      </c>
    </row>
    <row r="35" spans="1:8" s="25" customFormat="1" ht="20.149999999999999" customHeight="1" thickTop="1" thickBot="1" x14ac:dyDescent="0.3">
      <c r="A35" s="8">
        <f>IF(C35="x",MAX(A$12:A34)+1,0)</f>
        <v>0</v>
      </c>
      <c r="B35" s="8" t="s">
        <v>105</v>
      </c>
      <c r="C35" s="4"/>
      <c r="D35" s="35" t="s">
        <v>243</v>
      </c>
      <c r="E35" s="33"/>
      <c r="F35" s="28"/>
      <c r="G35" s="47"/>
      <c r="H35" s="25" t="s">
        <v>79</v>
      </c>
    </row>
    <row r="36" spans="1:8" s="25" customFormat="1" ht="20.149999999999999" customHeight="1" thickTop="1" thickBot="1" x14ac:dyDescent="0.3">
      <c r="A36" s="8">
        <f>IF(C36="x",MAX(A$12:A35)+1,0)</f>
        <v>0</v>
      </c>
      <c r="B36" s="8" t="s">
        <v>106</v>
      </c>
      <c r="C36" s="4"/>
      <c r="D36" s="35" t="s">
        <v>244</v>
      </c>
      <c r="E36" s="33"/>
      <c r="F36" s="46"/>
      <c r="G36" s="47"/>
      <c r="H36" s="25" t="s">
        <v>79</v>
      </c>
    </row>
    <row r="37" spans="1:8" s="25" customFormat="1" ht="20.149999999999999" customHeight="1" thickTop="1" thickBot="1" x14ac:dyDescent="0.3">
      <c r="A37" s="8"/>
      <c r="B37" s="20"/>
      <c r="C37" s="36"/>
      <c r="D37" s="37"/>
      <c r="E37" s="48"/>
      <c r="F37" s="49"/>
      <c r="G37" s="50"/>
    </row>
    <row r="38" spans="1:8" ht="13" thickBot="1" x14ac:dyDescent="0.3">
      <c r="C38" s="25"/>
      <c r="D38" s="25"/>
      <c r="F38" s="8"/>
    </row>
    <row r="39" spans="1:8" ht="22.5" customHeight="1" thickBot="1" x14ac:dyDescent="0.3">
      <c r="C39" s="68" t="s">
        <v>107</v>
      </c>
      <c r="D39" s="69"/>
      <c r="E39" s="40"/>
      <c r="F39" s="51"/>
      <c r="G39" s="41"/>
    </row>
    <row r="40" spans="1:8" s="25" customFormat="1" ht="14.25" hidden="1" customHeight="1" thickBot="1" x14ac:dyDescent="0.3">
      <c r="A40" s="8">
        <f>IF(C40="x",MAX(A$12:A39)+1,0)</f>
        <v>0</v>
      </c>
      <c r="B40" s="20"/>
      <c r="C40" s="52" t="s">
        <v>10</v>
      </c>
      <c r="D40" s="25" t="s">
        <v>81</v>
      </c>
      <c r="E40" s="15" t="s">
        <v>84</v>
      </c>
      <c r="F40" s="53" t="s">
        <v>92</v>
      </c>
      <c r="G40" s="54" t="s">
        <v>90</v>
      </c>
      <c r="H40" s="25" t="s">
        <v>82</v>
      </c>
    </row>
    <row r="41" spans="1:8" s="25" customFormat="1" ht="20.149999999999999" customHeight="1" thickTop="1" thickBot="1" x14ac:dyDescent="0.3">
      <c r="A41" s="8">
        <f>IF(C41="x",MAX(A$12:A40)+1,0)</f>
        <v>0</v>
      </c>
      <c r="B41" s="8" t="s">
        <v>108</v>
      </c>
      <c r="C41" s="4"/>
      <c r="D41" s="26" t="s">
        <v>245</v>
      </c>
      <c r="E41" s="27"/>
      <c r="F41" s="28"/>
      <c r="G41" s="47"/>
      <c r="H41" s="25" t="s">
        <v>78</v>
      </c>
    </row>
    <row r="42" spans="1:8" s="25" customFormat="1" ht="20.149999999999999" customHeight="1" thickTop="1" thickBot="1" x14ac:dyDescent="0.3">
      <c r="A42" s="8">
        <f>IF(C42="x",MAX(A$12:A41)+1,0)</f>
        <v>0</v>
      </c>
      <c r="B42" s="8" t="s">
        <v>109</v>
      </c>
      <c r="C42" s="4"/>
      <c r="D42" s="26" t="s">
        <v>348</v>
      </c>
      <c r="E42" s="27"/>
      <c r="F42" s="28"/>
      <c r="G42" s="47"/>
      <c r="H42" s="25" t="s">
        <v>78</v>
      </c>
    </row>
    <row r="43" spans="1:8" s="25" customFormat="1" ht="20.149999999999999" customHeight="1" thickTop="1" thickBot="1" x14ac:dyDescent="0.3">
      <c r="A43" s="8">
        <f>IF(C43="x",MAX(A$12:A42)+1,0)</f>
        <v>0</v>
      </c>
      <c r="B43" s="8" t="s">
        <v>110</v>
      </c>
      <c r="C43" s="4"/>
      <c r="D43" s="26" t="s">
        <v>246</v>
      </c>
      <c r="E43" s="27"/>
      <c r="F43" s="46"/>
      <c r="G43" s="47"/>
      <c r="H43" s="25" t="s">
        <v>78</v>
      </c>
    </row>
    <row r="44" spans="1:8" s="25" customFormat="1" ht="30" customHeight="1" thickTop="1" thickBot="1" x14ac:dyDescent="0.3">
      <c r="A44" s="8">
        <f>IF(C44="x",MAX(A$12:A43)+1,0)</f>
        <v>0</v>
      </c>
      <c r="B44" s="8" t="s">
        <v>111</v>
      </c>
      <c r="C44" s="4"/>
      <c r="D44" s="32" t="s">
        <v>349</v>
      </c>
      <c r="E44" s="33"/>
      <c r="F44" s="46"/>
      <c r="G44" s="47"/>
      <c r="H44" s="25" t="s">
        <v>79</v>
      </c>
    </row>
    <row r="45" spans="1:8" s="25" customFormat="1" ht="20.149999999999999" customHeight="1" thickTop="1" thickBot="1" x14ac:dyDescent="0.3">
      <c r="A45" s="8">
        <f>IF(C45="x",MAX(A$12:A44)+1,0)</f>
        <v>0</v>
      </c>
      <c r="B45" s="8" t="s">
        <v>112</v>
      </c>
      <c r="C45" s="4"/>
      <c r="D45" s="35" t="s">
        <v>247</v>
      </c>
      <c r="E45" s="33"/>
      <c r="F45" s="46"/>
      <c r="G45" s="47"/>
      <c r="H45" s="25" t="s">
        <v>79</v>
      </c>
    </row>
    <row r="46" spans="1:8" s="25" customFormat="1" ht="20.149999999999999" customHeight="1" thickTop="1" thickBot="1" x14ac:dyDescent="0.3">
      <c r="A46" s="8">
        <f>IF(C46="x",MAX(A$12:A45)+1,0)</f>
        <v>0</v>
      </c>
      <c r="B46" s="8" t="s">
        <v>113</v>
      </c>
      <c r="C46" s="4"/>
      <c r="D46" s="35" t="s">
        <v>248</v>
      </c>
      <c r="E46" s="33"/>
      <c r="F46" s="46"/>
      <c r="G46" s="47"/>
      <c r="H46" s="25" t="s">
        <v>79</v>
      </c>
    </row>
    <row r="47" spans="1:8" s="25" customFormat="1" ht="20.149999999999999" customHeight="1" thickTop="1" thickBot="1" x14ac:dyDescent="0.3">
      <c r="A47" s="8">
        <f>IF(C47="x",MAX(A$12:A46)+1,0)</f>
        <v>0</v>
      </c>
      <c r="B47" s="8" t="s">
        <v>114</v>
      </c>
      <c r="C47" s="4"/>
      <c r="D47" s="35" t="s">
        <v>249</v>
      </c>
      <c r="E47" s="33"/>
      <c r="F47" s="46"/>
      <c r="G47" s="47"/>
      <c r="H47" s="25" t="s">
        <v>79</v>
      </c>
    </row>
    <row r="48" spans="1:8" ht="20.149999999999999" customHeight="1" thickTop="1" thickBot="1" x14ac:dyDescent="0.35">
      <c r="C48" s="36"/>
      <c r="D48" s="37"/>
      <c r="E48" s="55"/>
      <c r="F48" s="56"/>
      <c r="G48" s="57"/>
    </row>
    <row r="49" spans="1:8" ht="13" thickBot="1" x14ac:dyDescent="0.3">
      <c r="C49" s="25"/>
      <c r="D49" s="25"/>
      <c r="F49" s="8"/>
    </row>
    <row r="50" spans="1:8" ht="22.5" customHeight="1" thickBot="1" x14ac:dyDescent="0.3">
      <c r="C50" s="68" t="s">
        <v>115</v>
      </c>
      <c r="D50" s="69"/>
      <c r="E50" s="40"/>
      <c r="F50" s="51"/>
      <c r="G50" s="41"/>
    </row>
    <row r="51" spans="1:8" s="25" customFormat="1" ht="20.25" hidden="1" customHeight="1" thickBot="1" x14ac:dyDescent="0.3">
      <c r="A51" s="8">
        <f>IF(C51="x",MAX(A$12:A50)+1,0)</f>
        <v>0</v>
      </c>
      <c r="B51" s="20"/>
      <c r="C51" s="52" t="s">
        <v>11</v>
      </c>
      <c r="D51" s="25" t="s">
        <v>81</v>
      </c>
      <c r="E51" s="58" t="s">
        <v>84</v>
      </c>
      <c r="F51" s="20" t="s">
        <v>92</v>
      </c>
      <c r="G51" s="25" t="s">
        <v>90</v>
      </c>
      <c r="H51" s="25" t="s">
        <v>82</v>
      </c>
    </row>
    <row r="52" spans="1:8" ht="20.149999999999999" customHeight="1" thickTop="1" thickBot="1" x14ac:dyDescent="0.35">
      <c r="A52" s="8">
        <f>IF(C55="x",MAX(A$12:A51)+1,0)</f>
        <v>0</v>
      </c>
      <c r="B52" s="8" t="s">
        <v>116</v>
      </c>
      <c r="C52" s="4"/>
      <c r="D52" s="26" t="s">
        <v>250</v>
      </c>
      <c r="E52" s="27"/>
      <c r="F52" s="46"/>
      <c r="G52" s="31"/>
      <c r="H52" s="25" t="s">
        <v>78</v>
      </c>
    </row>
    <row r="53" spans="1:8" ht="30" customHeight="1" thickTop="1" thickBot="1" x14ac:dyDescent="0.35">
      <c r="A53" s="8">
        <f>IF(C53="x",MAX(A$12:A52)+1,0)</f>
        <v>0</v>
      </c>
      <c r="B53" s="8" t="s">
        <v>117</v>
      </c>
      <c r="C53" s="4"/>
      <c r="D53" s="32" t="s">
        <v>350</v>
      </c>
      <c r="E53" s="33"/>
      <c r="F53" s="59"/>
      <c r="G53" s="31"/>
      <c r="H53" s="11" t="s">
        <v>79</v>
      </c>
    </row>
    <row r="54" spans="1:8" ht="30" customHeight="1" thickTop="1" thickBot="1" x14ac:dyDescent="0.35">
      <c r="A54" s="8">
        <f>IF(C54="x",MAX(A$12:A53)+1,0)</f>
        <v>0</v>
      </c>
      <c r="B54" s="8" t="s">
        <v>118</v>
      </c>
      <c r="C54" s="4"/>
      <c r="D54" s="32" t="s">
        <v>350</v>
      </c>
      <c r="E54" s="33"/>
      <c r="F54" s="46"/>
      <c r="G54" s="31"/>
      <c r="H54" s="11" t="s">
        <v>79</v>
      </c>
    </row>
    <row r="55" spans="1:8" ht="20.149999999999999" customHeight="1" thickTop="1" thickBot="1" x14ac:dyDescent="0.35">
      <c r="A55" s="8" t="e">
        <f>IF(#REF!="x",MAX(A$12:A54)+1,0)</f>
        <v>#REF!</v>
      </c>
      <c r="B55" s="8" t="s">
        <v>119</v>
      </c>
      <c r="C55" s="4"/>
      <c r="D55" s="32" t="s">
        <v>251</v>
      </c>
      <c r="E55" s="33"/>
      <c r="F55" s="46"/>
      <c r="G55" s="31"/>
      <c r="H55" s="11" t="s">
        <v>79</v>
      </c>
    </row>
    <row r="56" spans="1:8" ht="20.149999999999999" customHeight="1" thickTop="1" thickBot="1" x14ac:dyDescent="0.35">
      <c r="C56" s="36"/>
      <c r="D56" s="37"/>
      <c r="E56" s="55"/>
      <c r="F56" s="56"/>
      <c r="G56" s="57"/>
    </row>
    <row r="57" spans="1:8" ht="13" thickBot="1" x14ac:dyDescent="0.3">
      <c r="C57" s="25"/>
      <c r="D57" s="25"/>
      <c r="F57" s="8"/>
    </row>
    <row r="58" spans="1:8" ht="20.25" customHeight="1" thickBot="1" x14ac:dyDescent="0.3">
      <c r="C58" s="68" t="s">
        <v>120</v>
      </c>
      <c r="D58" s="69"/>
      <c r="E58" s="69"/>
      <c r="F58" s="69"/>
      <c r="G58" s="70"/>
    </row>
    <row r="59" spans="1:8" ht="20.25" hidden="1" customHeight="1" thickBot="1" x14ac:dyDescent="0.3">
      <c r="A59" s="8">
        <f>IF(C59="x",MAX(A$12:A58)+1,0)</f>
        <v>0</v>
      </c>
      <c r="C59" s="52" t="s">
        <v>11</v>
      </c>
      <c r="D59" s="25" t="s">
        <v>81</v>
      </c>
      <c r="E59" s="58" t="s">
        <v>84</v>
      </c>
      <c r="F59" s="20" t="s">
        <v>92</v>
      </c>
      <c r="G59" s="25" t="s">
        <v>90</v>
      </c>
      <c r="H59" s="25" t="s">
        <v>82</v>
      </c>
    </row>
    <row r="60" spans="1:8" ht="20.25" customHeight="1" thickTop="1" thickBot="1" x14ac:dyDescent="0.35">
      <c r="A60" s="8">
        <f>IF(C60="x",MAX(A$12:A59)+1,0)</f>
        <v>0</v>
      </c>
      <c r="B60" s="8" t="s">
        <v>121</v>
      </c>
      <c r="C60" s="4"/>
      <c r="D60" s="32" t="s">
        <v>252</v>
      </c>
      <c r="E60" s="33"/>
      <c r="F60" s="46"/>
      <c r="G60" s="31"/>
      <c r="H60" s="11" t="s">
        <v>79</v>
      </c>
    </row>
    <row r="61" spans="1:8" ht="20.25" customHeight="1" thickTop="1" thickBot="1" x14ac:dyDescent="0.35">
      <c r="A61" s="8">
        <f>IF(C61="x",MAX(A$12:A60)+1,0)</f>
        <v>0</v>
      </c>
      <c r="B61" s="8" t="s">
        <v>122</v>
      </c>
      <c r="C61" s="4"/>
      <c r="D61" s="32" t="s">
        <v>253</v>
      </c>
      <c r="E61" s="33"/>
      <c r="F61" s="46"/>
      <c r="G61" s="31"/>
      <c r="H61" s="11" t="s">
        <v>79</v>
      </c>
    </row>
    <row r="62" spans="1:8" ht="20.25" customHeight="1" thickTop="1" thickBot="1" x14ac:dyDescent="0.35">
      <c r="A62" s="8">
        <f>IF(C62="x",MAX(A$12:A61)+1,0)</f>
        <v>0</v>
      </c>
      <c r="B62" s="8" t="s">
        <v>123</v>
      </c>
      <c r="C62" s="4"/>
      <c r="D62" s="32" t="s">
        <v>402</v>
      </c>
      <c r="E62" s="33"/>
      <c r="F62" s="59"/>
      <c r="G62" s="31"/>
      <c r="H62" s="11" t="s">
        <v>79</v>
      </c>
    </row>
    <row r="63" spans="1:8" ht="20.25" customHeight="1" thickTop="1" thickBot="1" x14ac:dyDescent="0.35">
      <c r="A63" s="8">
        <f>IF(C63="x",MAX(A$12:A62)+1,0)</f>
        <v>0</v>
      </c>
      <c r="B63" s="8" t="s">
        <v>124</v>
      </c>
      <c r="C63" s="4"/>
      <c r="D63" s="32" t="s">
        <v>254</v>
      </c>
      <c r="E63" s="33"/>
      <c r="F63" s="59"/>
      <c r="G63" s="31"/>
      <c r="H63" s="11" t="s">
        <v>79</v>
      </c>
    </row>
    <row r="64" spans="1:8" ht="20.25" customHeight="1" thickTop="1" thickBot="1" x14ac:dyDescent="0.35">
      <c r="A64" s="8">
        <f>IF(C64="x",MAX(A$12:A63)+1,0)</f>
        <v>0</v>
      </c>
      <c r="B64" s="8" t="s">
        <v>125</v>
      </c>
      <c r="C64" s="4"/>
      <c r="D64" s="32" t="s">
        <v>255</v>
      </c>
      <c r="E64" s="33"/>
      <c r="F64" s="59"/>
      <c r="G64" s="31"/>
      <c r="H64" s="11" t="s">
        <v>79</v>
      </c>
    </row>
    <row r="65" spans="1:8" ht="20.25" customHeight="1" thickTop="1" thickBot="1" x14ac:dyDescent="0.35">
      <c r="A65" s="8">
        <f>IF(C65="x",MAX(A$12:A64)+1,0)</f>
        <v>0</v>
      </c>
      <c r="B65" s="8" t="s">
        <v>126</v>
      </c>
      <c r="C65" s="4"/>
      <c r="D65" s="32" t="s">
        <v>403</v>
      </c>
      <c r="E65" s="33"/>
      <c r="F65" s="59"/>
      <c r="G65" s="31"/>
      <c r="H65" s="11" t="s">
        <v>79</v>
      </c>
    </row>
    <row r="66" spans="1:8" ht="30" customHeight="1" thickTop="1" thickBot="1" x14ac:dyDescent="0.35">
      <c r="A66" s="8">
        <f>IF(C66="x",MAX(A$12:A65)+1,0)</f>
        <v>0</v>
      </c>
      <c r="B66" s="8" t="s">
        <v>127</v>
      </c>
      <c r="C66" s="4"/>
      <c r="D66" s="32" t="s">
        <v>256</v>
      </c>
      <c r="E66" s="33"/>
      <c r="F66" s="46"/>
      <c r="G66" s="31"/>
      <c r="H66" s="11" t="s">
        <v>79</v>
      </c>
    </row>
    <row r="67" spans="1:8" ht="20.25" customHeight="1" thickTop="1" thickBot="1" x14ac:dyDescent="0.35">
      <c r="A67" s="8">
        <f>IF(C67="x",MAX(A$12:A66)+1,0)</f>
        <v>0</v>
      </c>
      <c r="B67" s="8" t="s">
        <v>128</v>
      </c>
      <c r="C67" s="4"/>
      <c r="D67" s="32" t="s">
        <v>257</v>
      </c>
      <c r="E67" s="33"/>
      <c r="F67" s="46"/>
      <c r="G67" s="31"/>
      <c r="H67" s="11" t="s">
        <v>79</v>
      </c>
    </row>
    <row r="68" spans="1:8" ht="20.25" customHeight="1" thickTop="1" thickBot="1" x14ac:dyDescent="0.35">
      <c r="C68" s="36"/>
      <c r="D68" s="37"/>
      <c r="E68" s="55"/>
      <c r="F68" s="56"/>
      <c r="G68" s="57"/>
    </row>
    <row r="69" spans="1:8" ht="13" thickBot="1" x14ac:dyDescent="0.3">
      <c r="C69" s="25"/>
      <c r="D69" s="25"/>
      <c r="F69" s="8"/>
    </row>
    <row r="70" spans="1:8" ht="22.5" customHeight="1" thickBot="1" x14ac:dyDescent="0.3">
      <c r="C70" s="68" t="s">
        <v>80</v>
      </c>
      <c r="D70" s="69"/>
      <c r="E70" s="40"/>
      <c r="F70" s="51"/>
      <c r="G70" s="41"/>
    </row>
    <row r="71" spans="1:8" s="25" customFormat="1" ht="22.5" hidden="1" customHeight="1" thickBot="1" x14ac:dyDescent="0.3">
      <c r="A71" s="8">
        <f>IF(C71="x",MAX(A$12:A70)+1,0)</f>
        <v>0</v>
      </c>
      <c r="B71" s="20"/>
      <c r="C71" s="60" t="s">
        <v>80</v>
      </c>
      <c r="D71" s="15" t="s">
        <v>81</v>
      </c>
      <c r="E71" s="54" t="s">
        <v>84</v>
      </c>
      <c r="F71" s="53" t="s">
        <v>92</v>
      </c>
      <c r="G71" s="15" t="s">
        <v>90</v>
      </c>
      <c r="H71" s="25" t="s">
        <v>82</v>
      </c>
    </row>
    <row r="72" spans="1:8" ht="20.149999999999999" customHeight="1" thickTop="1" thickBot="1" x14ac:dyDescent="0.35">
      <c r="A72" s="8">
        <f>IF(C72="x",MAX(A$12:A71)+1,0)</f>
        <v>0</v>
      </c>
      <c r="B72" s="8" t="s">
        <v>129</v>
      </c>
      <c r="C72" s="4"/>
      <c r="D72" s="32" t="s">
        <v>258</v>
      </c>
      <c r="E72" s="33"/>
      <c r="F72" s="28"/>
      <c r="G72" s="31"/>
      <c r="H72" s="11" t="s">
        <v>79</v>
      </c>
    </row>
    <row r="73" spans="1:8" ht="20.149999999999999" customHeight="1" thickTop="1" thickBot="1" x14ac:dyDescent="0.35">
      <c r="C73" s="36"/>
      <c r="D73" s="37"/>
      <c r="E73" s="55"/>
      <c r="F73" s="56"/>
      <c r="G73" s="57"/>
    </row>
    <row r="74" spans="1:8" ht="13" thickBot="1" x14ac:dyDescent="0.3">
      <c r="C74" s="25"/>
      <c r="D74" s="25"/>
      <c r="F74" s="8"/>
    </row>
    <row r="75" spans="1:8" ht="22.5" customHeight="1" thickBot="1" x14ac:dyDescent="0.3">
      <c r="C75" s="68" t="s">
        <v>16</v>
      </c>
      <c r="D75" s="69"/>
      <c r="E75" s="40"/>
      <c r="F75" s="51"/>
      <c r="G75" s="41"/>
    </row>
    <row r="76" spans="1:8" s="25" customFormat="1" ht="22.5" hidden="1" customHeight="1" thickBot="1" x14ac:dyDescent="0.3">
      <c r="A76" s="8">
        <f>IF(C76="x",MAX(A$12:A75)+1,0)</f>
        <v>0</v>
      </c>
      <c r="B76" s="20"/>
      <c r="C76" s="60" t="s">
        <v>16</v>
      </c>
      <c r="D76" s="15" t="s">
        <v>81</v>
      </c>
      <c r="E76" s="54" t="s">
        <v>84</v>
      </c>
      <c r="F76" s="53" t="s">
        <v>92</v>
      </c>
      <c r="G76" s="15" t="s">
        <v>90</v>
      </c>
      <c r="H76" s="25" t="s">
        <v>82</v>
      </c>
    </row>
    <row r="77" spans="1:8" ht="20.149999999999999" customHeight="1" thickTop="1" thickBot="1" x14ac:dyDescent="0.35">
      <c r="A77" s="6">
        <f>IF(C77="x",MAX(A$12:A76)+1,0)</f>
        <v>0</v>
      </c>
      <c r="B77" s="6" t="s">
        <v>130</v>
      </c>
      <c r="C77" s="4"/>
      <c r="D77" s="26" t="s">
        <v>406</v>
      </c>
      <c r="E77" s="27"/>
      <c r="F77" s="46"/>
      <c r="G77" s="31"/>
      <c r="H77" s="25" t="s">
        <v>78</v>
      </c>
    </row>
    <row r="78" spans="1:8" ht="20.149999999999999" customHeight="1" thickTop="1" thickBot="1" x14ac:dyDescent="0.35">
      <c r="A78" s="6">
        <f>IF(C78="x",MAX(A$12:A77)+1,0)</f>
        <v>0</v>
      </c>
      <c r="B78" s="6" t="s">
        <v>131</v>
      </c>
      <c r="C78" s="4"/>
      <c r="D78" s="26" t="s">
        <v>407</v>
      </c>
      <c r="E78" s="27"/>
      <c r="F78" s="46"/>
      <c r="G78" s="31"/>
      <c r="H78" s="25" t="s">
        <v>78</v>
      </c>
    </row>
    <row r="79" spans="1:8" ht="20.149999999999999" customHeight="1" thickTop="1" thickBot="1" x14ac:dyDescent="0.35">
      <c r="A79" s="6">
        <f>IF(C79="x",MAX(A$12:A78)+1,0)</f>
        <v>0</v>
      </c>
      <c r="B79" s="6" t="s">
        <v>132</v>
      </c>
      <c r="C79" s="4"/>
      <c r="D79" s="26" t="s">
        <v>413</v>
      </c>
      <c r="E79" s="27"/>
      <c r="F79" s="46"/>
      <c r="G79" s="31"/>
      <c r="H79" s="25" t="s">
        <v>78</v>
      </c>
    </row>
    <row r="80" spans="1:8" ht="20.149999999999999" customHeight="1" thickTop="1" thickBot="1" x14ac:dyDescent="0.35">
      <c r="A80" s="6">
        <f>IF(C80="x",MAX(A$12:A79)+1,0)</f>
        <v>0</v>
      </c>
      <c r="B80" s="6" t="s">
        <v>133</v>
      </c>
      <c r="C80" s="4"/>
      <c r="D80" s="35" t="s">
        <v>20</v>
      </c>
      <c r="E80" s="33"/>
      <c r="F80" s="46"/>
      <c r="G80" s="31"/>
      <c r="H80" s="11" t="s">
        <v>79</v>
      </c>
    </row>
    <row r="81" spans="1:8" ht="20.149999999999999" customHeight="1" thickTop="1" thickBot="1" x14ac:dyDescent="0.35">
      <c r="A81" s="6">
        <f>IF(C81="x",MAX(A$12:A80)+1,0)</f>
        <v>0</v>
      </c>
      <c r="B81" s="6" t="s">
        <v>134</v>
      </c>
      <c r="C81" s="4"/>
      <c r="D81" s="35" t="s">
        <v>22</v>
      </c>
      <c r="E81" s="33"/>
      <c r="F81" s="46"/>
      <c r="G81" s="31"/>
      <c r="H81" s="11" t="s">
        <v>79</v>
      </c>
    </row>
    <row r="82" spans="1:8" ht="20.149999999999999" customHeight="1" thickTop="1" thickBot="1" x14ac:dyDescent="0.35">
      <c r="A82" s="6">
        <f>IF(C82="x",MAX(A$12:A81)+1,0)</f>
        <v>0</v>
      </c>
      <c r="B82" s="6" t="s">
        <v>135</v>
      </c>
      <c r="C82" s="4"/>
      <c r="D82" s="35" t="s">
        <v>414</v>
      </c>
      <c r="E82" s="33"/>
      <c r="F82" s="46"/>
      <c r="G82" s="31"/>
      <c r="H82" s="11" t="s">
        <v>79</v>
      </c>
    </row>
    <row r="83" spans="1:8" ht="20.149999999999999" customHeight="1" thickTop="1" thickBot="1" x14ac:dyDescent="0.35">
      <c r="A83" s="6">
        <f>IF(C83="x",MAX(A$12:A82)+1,0)</f>
        <v>0</v>
      </c>
      <c r="B83" s="6" t="s">
        <v>136</v>
      </c>
      <c r="C83" s="4"/>
      <c r="D83" s="32" t="s">
        <v>396</v>
      </c>
      <c r="E83" s="33"/>
      <c r="F83" s="46"/>
      <c r="G83" s="31"/>
      <c r="H83" s="11" t="s">
        <v>79</v>
      </c>
    </row>
    <row r="84" spans="1:8" ht="20.149999999999999" customHeight="1" thickTop="1" thickBot="1" x14ac:dyDescent="0.35">
      <c r="A84" s="6">
        <f>IF(C84="x",MAX(A$12:A83)+1,0)</f>
        <v>0</v>
      </c>
      <c r="B84" s="6" t="s">
        <v>137</v>
      </c>
      <c r="C84" s="4"/>
      <c r="D84" s="35" t="s">
        <v>24</v>
      </c>
      <c r="E84" s="33"/>
      <c r="F84" s="46"/>
      <c r="G84" s="31"/>
      <c r="H84" s="11" t="s">
        <v>79</v>
      </c>
    </row>
    <row r="85" spans="1:8" ht="20.149999999999999" customHeight="1" thickTop="1" thickBot="1" x14ac:dyDescent="0.35">
      <c r="A85" s="6">
        <f>IF(C85="x",MAX(A$12:A84)+1,0)</f>
        <v>0</v>
      </c>
      <c r="B85" s="6" t="s">
        <v>138</v>
      </c>
      <c r="C85" s="4"/>
      <c r="D85" s="32" t="s">
        <v>381</v>
      </c>
      <c r="E85" s="33"/>
      <c r="F85" s="46"/>
      <c r="G85" s="31"/>
      <c r="H85" s="11" t="s">
        <v>79</v>
      </c>
    </row>
    <row r="86" spans="1:8" ht="20.149999999999999" customHeight="1" thickTop="1" thickBot="1" x14ac:dyDescent="0.35">
      <c r="A86" s="6">
        <f>IF(C86="x",MAX(A$12:A85)+1,0)</f>
        <v>0</v>
      </c>
      <c r="B86" s="6" t="s">
        <v>139</v>
      </c>
      <c r="C86" s="4"/>
      <c r="D86" s="35" t="s">
        <v>27</v>
      </c>
      <c r="E86" s="33"/>
      <c r="F86" s="46"/>
      <c r="G86" s="31"/>
      <c r="H86" s="11" t="s">
        <v>79</v>
      </c>
    </row>
    <row r="87" spans="1:8" ht="20.149999999999999" customHeight="1" thickTop="1" thickBot="1" x14ac:dyDescent="0.35">
      <c r="C87" s="61"/>
      <c r="D87" s="37"/>
      <c r="E87" s="55"/>
      <c r="F87" s="56"/>
      <c r="G87" s="57"/>
    </row>
    <row r="88" spans="1:8" ht="13" thickBot="1" x14ac:dyDescent="0.3">
      <c r="C88" s="25"/>
      <c r="D88" s="25"/>
      <c r="F88" s="8"/>
    </row>
    <row r="89" spans="1:8" ht="22.5" customHeight="1" thickBot="1" x14ac:dyDescent="0.3">
      <c r="C89" s="68" t="s">
        <v>28</v>
      </c>
      <c r="D89" s="69"/>
      <c r="E89" s="40"/>
      <c r="F89" s="51"/>
      <c r="G89" s="41"/>
    </row>
    <row r="90" spans="1:8" s="25" customFormat="1" ht="15" hidden="1" customHeight="1" thickBot="1" x14ac:dyDescent="0.3">
      <c r="A90" s="8">
        <f>IF(C90="x",MAX(A$12:A89)+1,0)</f>
        <v>0</v>
      </c>
      <c r="B90" s="20"/>
      <c r="C90" s="52" t="s">
        <v>28</v>
      </c>
      <c r="D90" s="15" t="s">
        <v>81</v>
      </c>
      <c r="E90" s="54" t="s">
        <v>84</v>
      </c>
      <c r="F90" s="53" t="s">
        <v>92</v>
      </c>
      <c r="G90" s="15" t="s">
        <v>90</v>
      </c>
      <c r="H90" s="25" t="s">
        <v>82</v>
      </c>
    </row>
    <row r="91" spans="1:8" s="25" customFormat="1" ht="20.149999999999999" customHeight="1" thickTop="1" thickBot="1" x14ac:dyDescent="0.3">
      <c r="A91" s="8">
        <f>IF(C91="x",MAX(A$12:A90)+1,0)</f>
        <v>0</v>
      </c>
      <c r="B91" s="20" t="s">
        <v>140</v>
      </c>
      <c r="C91" s="4"/>
      <c r="D91" s="26" t="s">
        <v>259</v>
      </c>
      <c r="E91" s="27"/>
      <c r="F91" s="53"/>
      <c r="G91" s="47"/>
      <c r="H91" s="2" t="s">
        <v>78</v>
      </c>
    </row>
    <row r="92" spans="1:8" s="25" customFormat="1" ht="20.149999999999999" customHeight="1" thickTop="1" thickBot="1" x14ac:dyDescent="0.3">
      <c r="A92" s="8">
        <f>IF(C92="x",MAX(A$12:A91)+1,0)</f>
        <v>0</v>
      </c>
      <c r="B92" s="20" t="s">
        <v>141</v>
      </c>
      <c r="C92" s="4"/>
      <c r="D92" s="26" t="s">
        <v>353</v>
      </c>
      <c r="E92" s="27"/>
      <c r="F92" s="53"/>
      <c r="G92" s="47"/>
      <c r="H92" s="2" t="s">
        <v>78</v>
      </c>
    </row>
    <row r="93" spans="1:8" s="25" customFormat="1" ht="20.149999999999999" customHeight="1" thickTop="1" thickBot="1" x14ac:dyDescent="0.3">
      <c r="A93" s="8">
        <f>IF(C93="x",MAX(A$12:A92)+1,0)</f>
        <v>0</v>
      </c>
      <c r="B93" s="20" t="s">
        <v>142</v>
      </c>
      <c r="C93" s="4"/>
      <c r="D93" s="26" t="s">
        <v>416</v>
      </c>
      <c r="E93" s="27"/>
      <c r="F93" s="53"/>
      <c r="G93" s="47"/>
      <c r="H93" s="2" t="s">
        <v>78</v>
      </c>
    </row>
    <row r="94" spans="1:8" s="25" customFormat="1" ht="30" customHeight="1" thickTop="1" thickBot="1" x14ac:dyDescent="0.3">
      <c r="A94" s="8">
        <f>IF(C94="x",MAX(A$12:A93)+1,0)</f>
        <v>0</v>
      </c>
      <c r="B94" s="20" t="s">
        <v>143</v>
      </c>
      <c r="C94" s="4"/>
      <c r="D94" s="32" t="s">
        <v>373</v>
      </c>
      <c r="E94" s="33"/>
      <c r="F94" s="53"/>
      <c r="G94" s="47"/>
      <c r="H94" s="11" t="s">
        <v>79</v>
      </c>
    </row>
    <row r="95" spans="1:8" s="25" customFormat="1" ht="30" customHeight="1" thickTop="1" thickBot="1" x14ac:dyDescent="0.3">
      <c r="A95" s="8">
        <f>IF(C95="x",MAX(A$12:A94)+1,0)</f>
        <v>0</v>
      </c>
      <c r="B95" s="20" t="s">
        <v>144</v>
      </c>
      <c r="C95" s="4"/>
      <c r="D95" s="32" t="s">
        <v>373</v>
      </c>
      <c r="E95" s="33"/>
      <c r="F95" s="53"/>
      <c r="G95" s="47"/>
      <c r="H95" s="11" t="s">
        <v>79</v>
      </c>
    </row>
    <row r="96" spans="1:8" ht="20.149999999999999" customHeight="1" thickTop="1" thickBot="1" x14ac:dyDescent="0.3">
      <c r="A96" s="8">
        <f>IF(C96="x",MAX(A$12:A95)+1,0)</f>
        <v>0</v>
      </c>
      <c r="B96" s="20" t="s">
        <v>145</v>
      </c>
      <c r="C96" s="4"/>
      <c r="D96" s="26" t="s">
        <v>419</v>
      </c>
      <c r="E96" s="27"/>
      <c r="F96" s="46"/>
      <c r="G96" s="47"/>
      <c r="H96" s="2" t="s">
        <v>78</v>
      </c>
    </row>
    <row r="97" spans="1:8" ht="20.149999999999999" customHeight="1" thickTop="1" thickBot="1" x14ac:dyDescent="0.3">
      <c r="A97" s="8">
        <f>IF(C97="x",MAX(A$12:A96)+1,0)</f>
        <v>0</v>
      </c>
      <c r="B97" s="20" t="s">
        <v>146</v>
      </c>
      <c r="C97" s="4"/>
      <c r="D97" s="35" t="s">
        <v>260</v>
      </c>
      <c r="E97" s="33"/>
      <c r="F97" s="46"/>
      <c r="G97" s="47"/>
      <c r="H97" s="11" t="s">
        <v>79</v>
      </c>
    </row>
    <row r="98" spans="1:8" ht="20.149999999999999" customHeight="1" thickTop="1" thickBot="1" x14ac:dyDescent="0.3">
      <c r="A98" s="8">
        <f>IF(C98="x",MAX(A$12:A97)+1,0)</f>
        <v>0</v>
      </c>
      <c r="B98" s="20" t="s">
        <v>147</v>
      </c>
      <c r="C98" s="4"/>
      <c r="D98" s="26" t="s">
        <v>418</v>
      </c>
      <c r="E98" s="27"/>
      <c r="F98" s="46"/>
      <c r="G98" s="47"/>
      <c r="H98" s="2" t="s">
        <v>78</v>
      </c>
    </row>
    <row r="99" spans="1:8" ht="30" customHeight="1" thickTop="1" thickBot="1" x14ac:dyDescent="0.3">
      <c r="A99" s="8">
        <f>IF(C99="x",MAX(A$12:A98)+1,0)</f>
        <v>0</v>
      </c>
      <c r="B99" s="20" t="s">
        <v>148</v>
      </c>
      <c r="C99" s="4"/>
      <c r="D99" s="32" t="s">
        <v>374</v>
      </c>
      <c r="E99" s="33"/>
      <c r="F99" s="46"/>
      <c r="G99" s="47"/>
      <c r="H99" s="11" t="s">
        <v>79</v>
      </c>
    </row>
    <row r="100" spans="1:8" ht="30" customHeight="1" thickTop="1" thickBot="1" x14ac:dyDescent="0.3">
      <c r="A100" s="8">
        <f>IF(C100="x",MAX(A$12:A99)+1,0)</f>
        <v>0</v>
      </c>
      <c r="B100" s="20" t="s">
        <v>149</v>
      </c>
      <c r="C100" s="4"/>
      <c r="D100" s="32" t="s">
        <v>374</v>
      </c>
      <c r="E100" s="33"/>
      <c r="F100" s="46"/>
      <c r="G100" s="47"/>
      <c r="H100" s="11" t="s">
        <v>79</v>
      </c>
    </row>
    <row r="101" spans="1:8" ht="20.149999999999999" customHeight="1" thickTop="1" thickBot="1" x14ac:dyDescent="0.3">
      <c r="A101" s="8">
        <f>IF(C101="x",MAX(A$12:A100)+1,0)</f>
        <v>0</v>
      </c>
      <c r="B101" s="20" t="s">
        <v>150</v>
      </c>
      <c r="C101" s="4"/>
      <c r="D101" s="26" t="s">
        <v>423</v>
      </c>
      <c r="E101" s="27"/>
      <c r="F101" s="59"/>
      <c r="G101" s="47"/>
      <c r="H101" s="2" t="s">
        <v>78</v>
      </c>
    </row>
    <row r="102" spans="1:8" ht="20.149999999999999" customHeight="1" thickTop="1" thickBot="1" x14ac:dyDescent="0.3">
      <c r="A102" s="8">
        <f>IF(C102="x",MAX(A$12:A101)+1,0)</f>
        <v>0</v>
      </c>
      <c r="B102" s="20" t="s">
        <v>151</v>
      </c>
      <c r="C102" s="4"/>
      <c r="D102" s="26" t="s">
        <v>424</v>
      </c>
      <c r="E102" s="27"/>
      <c r="F102" s="59"/>
      <c r="G102" s="47"/>
      <c r="H102" s="2" t="s">
        <v>78</v>
      </c>
    </row>
    <row r="103" spans="1:8" ht="20.149999999999999" customHeight="1" thickTop="1" thickBot="1" x14ac:dyDescent="0.3">
      <c r="A103" s="8">
        <f>IF(C103="x",MAX(A$12:A102)+1,0)</f>
        <v>0</v>
      </c>
      <c r="B103" s="20" t="s">
        <v>152</v>
      </c>
      <c r="C103" s="4"/>
      <c r="D103" s="26" t="s">
        <v>425</v>
      </c>
      <c r="E103" s="27"/>
      <c r="F103" s="59"/>
      <c r="G103" s="47"/>
      <c r="H103" s="2" t="s">
        <v>78</v>
      </c>
    </row>
    <row r="104" spans="1:8" ht="20.149999999999999" customHeight="1" thickTop="1" thickBot="1" x14ac:dyDescent="0.3">
      <c r="A104" s="8">
        <f>IF(C104="x",MAX(A$12:A103)+1,0)</f>
        <v>0</v>
      </c>
      <c r="B104" s="20" t="s">
        <v>153</v>
      </c>
      <c r="C104" s="4"/>
      <c r="D104" s="26" t="s">
        <v>426</v>
      </c>
      <c r="E104" s="27"/>
      <c r="F104" s="59"/>
      <c r="G104" s="47"/>
      <c r="H104" s="2" t="s">
        <v>78</v>
      </c>
    </row>
    <row r="105" spans="1:8" ht="20.149999999999999" customHeight="1" thickTop="1" thickBot="1" x14ac:dyDescent="0.3">
      <c r="A105" s="8">
        <f>IF(C105="x",MAX(A$12:A104)+1,0)</f>
        <v>0</v>
      </c>
      <c r="B105" s="20" t="s">
        <v>408</v>
      </c>
      <c r="C105" s="4"/>
      <c r="D105" s="26" t="s">
        <v>261</v>
      </c>
      <c r="E105" s="27"/>
      <c r="F105" s="46"/>
      <c r="G105" s="47"/>
      <c r="H105" s="2" t="s">
        <v>78</v>
      </c>
    </row>
    <row r="106" spans="1:8" ht="30" customHeight="1" thickTop="1" thickBot="1" x14ac:dyDescent="0.3">
      <c r="A106" s="8">
        <f>IF(C106="x",MAX(A$12:A105)+1,0)</f>
        <v>0</v>
      </c>
      <c r="B106" s="20" t="s">
        <v>409</v>
      </c>
      <c r="C106" s="4"/>
      <c r="D106" s="32" t="s">
        <v>375</v>
      </c>
      <c r="E106" s="33"/>
      <c r="F106" s="46"/>
      <c r="G106" s="47"/>
      <c r="H106" s="11" t="s">
        <v>79</v>
      </c>
    </row>
    <row r="107" spans="1:8" ht="20.149999999999999" customHeight="1" thickTop="1" thickBot="1" x14ac:dyDescent="0.3">
      <c r="C107" s="36"/>
      <c r="D107" s="37"/>
      <c r="E107" s="37"/>
      <c r="F107" s="49"/>
      <c r="G107" s="62"/>
    </row>
    <row r="108" spans="1:8" ht="13.5" thickBot="1" x14ac:dyDescent="0.3">
      <c r="C108" s="25"/>
      <c r="D108" s="39"/>
      <c r="F108" s="8"/>
    </row>
    <row r="109" spans="1:8" ht="21" customHeight="1" thickBot="1" x14ac:dyDescent="0.3">
      <c r="C109" s="68" t="s">
        <v>93</v>
      </c>
      <c r="D109" s="69"/>
      <c r="E109" s="40"/>
      <c r="F109" s="51"/>
      <c r="G109" s="41"/>
    </row>
    <row r="110" spans="1:8" ht="16.5" hidden="1" customHeight="1" thickBot="1" x14ac:dyDescent="0.3">
      <c r="A110" s="8">
        <f>IF(C110="x",MAX(A$12:A109)+1,0)</f>
        <v>0</v>
      </c>
      <c r="C110" s="15" t="s">
        <v>81</v>
      </c>
      <c r="D110" s="12" t="s">
        <v>82</v>
      </c>
      <c r="E110" s="13" t="s">
        <v>83</v>
      </c>
      <c r="F110" s="63" t="s">
        <v>94</v>
      </c>
      <c r="G110" s="14" t="s">
        <v>95</v>
      </c>
      <c r="H110" s="11" t="s">
        <v>96</v>
      </c>
    </row>
    <row r="111" spans="1:8" ht="20.149999999999999" customHeight="1" thickTop="1" thickBot="1" x14ac:dyDescent="0.3">
      <c r="A111" s="8">
        <f>IF(C111="x",MAX(A$12:A110)+1,0)</f>
        <v>0</v>
      </c>
      <c r="B111" s="8" t="s">
        <v>431</v>
      </c>
      <c r="C111" s="5"/>
      <c r="D111" s="35" t="s">
        <v>68</v>
      </c>
      <c r="E111" s="33"/>
      <c r="F111" s="46"/>
      <c r="G111" s="14"/>
      <c r="H111" s="11" t="s">
        <v>79</v>
      </c>
    </row>
    <row r="112" spans="1:8" ht="20.149999999999999" customHeight="1" thickTop="1" thickBot="1" x14ac:dyDescent="0.3">
      <c r="A112" s="8">
        <f>IF(C112="x",MAX(A$12:A111)+1,0)</f>
        <v>0</v>
      </c>
      <c r="B112" s="8" t="s">
        <v>432</v>
      </c>
      <c r="C112" s="5"/>
      <c r="D112" s="35" t="s">
        <v>410</v>
      </c>
      <c r="E112" s="33"/>
      <c r="F112" s="46"/>
      <c r="G112" s="14"/>
      <c r="H112" s="11" t="s">
        <v>79</v>
      </c>
    </row>
    <row r="113" spans="1:8" ht="20.149999999999999" customHeight="1" thickTop="1" thickBot="1" x14ac:dyDescent="0.3">
      <c r="A113" s="8">
        <f>IF(C113="x",MAX(A$12:A112)+1,0)</f>
        <v>0</v>
      </c>
      <c r="B113" s="8" t="s">
        <v>433</v>
      </c>
      <c r="C113" s="5"/>
      <c r="D113" s="35" t="s">
        <v>73</v>
      </c>
      <c r="E113" s="33"/>
      <c r="F113" s="46"/>
      <c r="G113" s="14"/>
      <c r="H113" s="11" t="s">
        <v>79</v>
      </c>
    </row>
    <row r="114" spans="1:8" ht="52.5" thickTop="1" thickBot="1" x14ac:dyDescent="0.35">
      <c r="A114" s="8" t="e">
        <f>IF(C114="x",MAX(A$12:A113)+1,0)</f>
        <v>#REF!</v>
      </c>
      <c r="B114" s="8" t="s">
        <v>434</v>
      </c>
      <c r="C114" s="53" t="s">
        <v>85</v>
      </c>
      <c r="D114" s="26" t="s">
        <v>412</v>
      </c>
      <c r="E114" s="27"/>
      <c r="F114" s="28"/>
      <c r="G114" s="31"/>
      <c r="H114" s="2" t="s">
        <v>78</v>
      </c>
    </row>
    <row r="115" spans="1:8" ht="20.149999999999999" customHeight="1" thickTop="1" thickBot="1" x14ac:dyDescent="0.3">
      <c r="C115" s="64"/>
      <c r="D115" s="38"/>
      <c r="E115" s="38"/>
      <c r="F115" s="56"/>
      <c r="G115" s="16"/>
    </row>
    <row r="116" spans="1:8" x14ac:dyDescent="0.25">
      <c r="F116" s="8"/>
    </row>
  </sheetData>
  <sheetProtection algorithmName="SHA-512" hashValue="V5pQbT5iastrUTxjmmYayFvkgVSx265oIQj1hS5GyrthQK2+I2oNhIEqqcCHWZGzIOazv1PkFXCXMJzfRN+8NA==" saltValue="S9fyqLap4pMv9Dbcw8ULzA==" spinCount="100000" sheet="1" objects="1" scenarios="1"/>
  <dataConsolidate/>
  <mergeCells count="11">
    <mergeCell ref="C109:D109"/>
    <mergeCell ref="C10:D10"/>
    <mergeCell ref="C29:D29"/>
    <mergeCell ref="C39:D39"/>
    <mergeCell ref="C50:D50"/>
    <mergeCell ref="C1:G1"/>
    <mergeCell ref="C8:F8"/>
    <mergeCell ref="C70:D70"/>
    <mergeCell ref="C75:D75"/>
    <mergeCell ref="C89:D89"/>
    <mergeCell ref="C58:G58"/>
  </mergeCells>
  <phoneticPr fontId="5" type="noConversion"/>
  <dataValidations count="2">
    <dataValidation type="list" allowBlank="1" showInputMessage="1" showErrorMessage="1" sqref="C71 C110 C40 C76:D76 C51 C30:D30 C59:D59 C27 D71:D72 D31:D36 D40:D47 D51:D55 D60:D67 D77:D86 D12:D26 D90:D106 C37 C107 C87 C73 C68 C56 C48 D111:D114" xr:uid="{4C53FB5F-2968-45AA-9F7D-06A20440A5D9}">
      <formula1>Antwoordlijst2</formula1>
    </dataValidation>
    <dataValidation allowBlank="1" showInputMessage="1" showErrorMessage="1" sqref="C31:C36 C41 C72 C77:C86 C60:C67 B108:XFD108 B88:XFD88 C53:C55" xr:uid="{A01B4854-975D-4405-8C89-D3E22F7DC15A}"/>
  </dataValidations>
  <pageMargins left="0.7" right="0.7" top="0.75" bottom="0.75" header="0.3" footer="0.3"/>
  <pageSetup paperSize="9" orientation="portrait" r:id="rId1"/>
  <ignoredErrors>
    <ignoredError sqref="D12:D14 D31:D32 D41:D47 D52:D55 D66:D67 D72 D80:D81 D91:D92 D111 D17:D21 D86 D84 D60:D61 D63:D64 D113 D34:D36 D94:D95 D97 D105:D106" listDataValidation="1"/>
  </ignoredErrors>
  <drawing r:id="rId2"/>
  <tableParts count="9">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E3CA-914A-48E9-BC6C-1EB10DB85D26}">
  <sheetPr codeName="Blad4"/>
  <dimension ref="A1:AD72"/>
  <sheetViews>
    <sheetView zoomScale="70" zoomScaleNormal="70" workbookViewId="0">
      <pane ySplit="1" topLeftCell="A2" activePane="bottomLeft" state="frozen"/>
      <selection pane="bottomLeft" activeCell="A2" sqref="A2"/>
    </sheetView>
  </sheetViews>
  <sheetFormatPr defaultColWidth="9.453125" defaultRowHeight="25.4" customHeight="1" x14ac:dyDescent="0.35"/>
  <cols>
    <col min="1" max="1" width="9.54296875" style="2" bestFit="1" customWidth="1"/>
    <col min="2" max="2" width="20.54296875" style="2" bestFit="1" customWidth="1"/>
    <col min="3" max="3" width="17" style="2" bestFit="1" customWidth="1"/>
    <col min="4" max="4" width="17" style="2" customWidth="1"/>
    <col min="5" max="5" width="131.453125" style="2" customWidth="1"/>
    <col min="6" max="6" width="48.453125" style="2" customWidth="1"/>
    <col min="7" max="7" width="20.54296875" style="2" customWidth="1"/>
    <col min="8" max="8" width="48.453125" style="2" customWidth="1"/>
    <col min="9" max="11" width="4" style="2" customWidth="1"/>
    <col min="12" max="12" width="13.54296875" style="2" bestFit="1" customWidth="1"/>
    <col min="13" max="16384" width="9.453125" style="2"/>
  </cols>
  <sheetData>
    <row r="1" spans="1:30" s="1" customFormat="1" ht="25.4" customHeight="1" x14ac:dyDescent="0.35">
      <c r="A1" s="1" t="s">
        <v>0</v>
      </c>
      <c r="B1" s="1" t="s">
        <v>1</v>
      </c>
      <c r="C1" s="1" t="s">
        <v>2</v>
      </c>
      <c r="D1" s="1" t="s">
        <v>97</v>
      </c>
      <c r="E1" s="1" t="s">
        <v>3</v>
      </c>
      <c r="F1" s="1" t="s">
        <v>4</v>
      </c>
      <c r="L1" s="1" t="s">
        <v>86</v>
      </c>
    </row>
    <row r="2" spans="1:30" ht="25.4" customHeight="1" x14ac:dyDescent="0.35">
      <c r="A2" s="2" t="s">
        <v>102</v>
      </c>
      <c r="B2" s="2" t="s">
        <v>154</v>
      </c>
      <c r="C2" s="2" t="s">
        <v>155</v>
      </c>
      <c r="D2" s="2" t="s">
        <v>173</v>
      </c>
      <c r="E2" s="7" t="s">
        <v>231</v>
      </c>
      <c r="F2" s="3"/>
      <c r="G2" s="2">
        <f t="shared" ref="G2:G71" si="0">COUNTA(H2:AD2)</f>
        <v>6</v>
      </c>
      <c r="H2" s="3" t="str">
        <f>_xlfn.CONCAT("Vraagcode: ",D2)</f>
        <v>Vraagcode: AIK0100</v>
      </c>
      <c r="I2" s="3" t="str">
        <f t="shared" ref="I2:I33" si="1">_xlfn.CONCAT("Instructie: ",F2)</f>
        <v xml:space="preserve">Instructie: </v>
      </c>
      <c r="J2" s="3" t="s">
        <v>89</v>
      </c>
      <c r="K2" s="3" t="s">
        <v>88</v>
      </c>
      <c r="L2" s="2" t="s">
        <v>87</v>
      </c>
      <c r="M2" s="2" t="s">
        <v>7</v>
      </c>
    </row>
    <row r="3" spans="1:30" ht="25.4" customHeight="1" x14ac:dyDescent="0.35">
      <c r="A3" s="2" t="s">
        <v>102</v>
      </c>
      <c r="B3" s="2" t="s">
        <v>154</v>
      </c>
      <c r="C3" s="2" t="s">
        <v>156</v>
      </c>
      <c r="D3" s="2" t="s">
        <v>174</v>
      </c>
      <c r="E3" s="1" t="s">
        <v>347</v>
      </c>
      <c r="F3" s="1"/>
      <c r="G3" s="2">
        <f t="shared" si="0"/>
        <v>5</v>
      </c>
      <c r="H3" s="3" t="str">
        <f t="shared" ref="H3:H72" si="2">_xlfn.CONCAT("Vraagcode: ",D3)</f>
        <v>Vraagcode: AIK0200</v>
      </c>
      <c r="I3" s="3" t="str">
        <f t="shared" si="1"/>
        <v xml:space="preserve">Instructie: </v>
      </c>
      <c r="J3" s="3" t="s">
        <v>89</v>
      </c>
      <c r="K3" s="3" t="s">
        <v>88</v>
      </c>
      <c r="L3" s="2" t="s">
        <v>5</v>
      </c>
    </row>
    <row r="4" spans="1:30" ht="25.4" customHeight="1" x14ac:dyDescent="0.35">
      <c r="A4" s="2" t="s">
        <v>102</v>
      </c>
      <c r="B4" s="2" t="s">
        <v>154</v>
      </c>
      <c r="C4" s="2" t="s">
        <v>157</v>
      </c>
      <c r="D4" s="2" t="s">
        <v>175</v>
      </c>
      <c r="E4" s="7" t="s">
        <v>232</v>
      </c>
      <c r="F4" s="1"/>
      <c r="G4" s="2">
        <f t="shared" si="0"/>
        <v>23</v>
      </c>
      <c r="H4" s="3" t="str">
        <f t="shared" si="2"/>
        <v>Vraagcode: AIK0300</v>
      </c>
      <c r="I4" s="3" t="str">
        <f t="shared" si="1"/>
        <v xml:space="preserve">Instructie: </v>
      </c>
      <c r="J4" s="3" t="s">
        <v>89</v>
      </c>
      <c r="K4" s="3" t="s">
        <v>88</v>
      </c>
      <c r="L4" s="2" t="s">
        <v>263</v>
      </c>
      <c r="M4" s="2" t="s">
        <v>264</v>
      </c>
      <c r="N4" s="2" t="s">
        <v>265</v>
      </c>
      <c r="O4" s="2" t="s">
        <v>266</v>
      </c>
      <c r="P4" s="2" t="s">
        <v>267</v>
      </c>
      <c r="Q4" s="2" t="s">
        <v>268</v>
      </c>
      <c r="R4" s="2" t="s">
        <v>269</v>
      </c>
      <c r="S4" s="2" t="s">
        <v>270</v>
      </c>
      <c r="T4" s="2" t="s">
        <v>271</v>
      </c>
      <c r="U4" s="2" t="s">
        <v>272</v>
      </c>
      <c r="V4" s="2" t="s">
        <v>273</v>
      </c>
      <c r="W4" s="2" t="s">
        <v>274</v>
      </c>
      <c r="X4" s="2" t="s">
        <v>275</v>
      </c>
      <c r="Y4" s="2" t="s">
        <v>276</v>
      </c>
      <c r="Z4" s="2" t="s">
        <v>277</v>
      </c>
      <c r="AA4" s="2" t="s">
        <v>278</v>
      </c>
      <c r="AB4" s="2" t="s">
        <v>279</v>
      </c>
      <c r="AC4" s="2" t="s">
        <v>280</v>
      </c>
      <c r="AD4" s="2" t="s">
        <v>6</v>
      </c>
    </row>
    <row r="5" spans="1:30" ht="25.4" customHeight="1" x14ac:dyDescent="0.35">
      <c r="A5" s="2" t="s">
        <v>102</v>
      </c>
      <c r="B5" s="2" t="s">
        <v>154</v>
      </c>
      <c r="C5" s="2" t="s">
        <v>158</v>
      </c>
      <c r="D5" s="2" t="s">
        <v>176</v>
      </c>
      <c r="E5" s="1" t="s">
        <v>13</v>
      </c>
      <c r="F5" s="1"/>
      <c r="G5" s="2">
        <f t="shared" si="0"/>
        <v>16</v>
      </c>
      <c r="H5" s="3" t="str">
        <f t="shared" si="2"/>
        <v>Vraagcode: AIK0400</v>
      </c>
      <c r="I5" s="3" t="str">
        <f t="shared" si="1"/>
        <v xml:space="preserve">Instructie: </v>
      </c>
      <c r="J5" s="3" t="s">
        <v>89</v>
      </c>
      <c r="K5" s="3" t="s">
        <v>88</v>
      </c>
      <c r="L5" s="2" t="s">
        <v>14</v>
      </c>
      <c r="M5" s="2">
        <v>1</v>
      </c>
      <c r="N5" s="2">
        <v>2</v>
      </c>
      <c r="O5" s="2">
        <v>3</v>
      </c>
      <c r="P5" s="2">
        <v>4</v>
      </c>
      <c r="Q5" s="2">
        <v>5</v>
      </c>
      <c r="R5" s="2">
        <v>6</v>
      </c>
      <c r="S5" s="2">
        <v>7</v>
      </c>
      <c r="T5" s="2">
        <v>8</v>
      </c>
      <c r="U5" s="2">
        <v>9</v>
      </c>
      <c r="V5" s="2" t="s">
        <v>15</v>
      </c>
      <c r="W5" s="2" t="s">
        <v>7</v>
      </c>
    </row>
    <row r="6" spans="1:30" ht="25.4" customHeight="1" x14ac:dyDescent="0.35">
      <c r="A6" s="2" t="s">
        <v>102</v>
      </c>
      <c r="B6" s="2" t="s">
        <v>154</v>
      </c>
      <c r="C6" s="2" t="s">
        <v>159</v>
      </c>
      <c r="D6" s="2" t="s">
        <v>177</v>
      </c>
      <c r="E6" s="7" t="s">
        <v>233</v>
      </c>
      <c r="F6" s="3"/>
      <c r="G6" s="2">
        <f t="shared" si="0"/>
        <v>11</v>
      </c>
      <c r="H6" s="3" t="str">
        <f t="shared" si="2"/>
        <v>Vraagcode: AIK0500</v>
      </c>
      <c r="I6" s="3" t="str">
        <f t="shared" si="1"/>
        <v xml:space="preserve">Instructie: </v>
      </c>
      <c r="J6" s="3" t="s">
        <v>89</v>
      </c>
      <c r="K6" s="3" t="s">
        <v>88</v>
      </c>
      <c r="L6" s="2" t="s">
        <v>281</v>
      </c>
      <c r="M6" s="2" t="s">
        <v>282</v>
      </c>
      <c r="N6" s="2" t="s">
        <v>283</v>
      </c>
      <c r="O6" s="2" t="s">
        <v>284</v>
      </c>
      <c r="P6" s="2" t="s">
        <v>285</v>
      </c>
      <c r="Q6" s="2" t="s">
        <v>6</v>
      </c>
      <c r="R6" s="2" t="s">
        <v>7</v>
      </c>
    </row>
    <row r="7" spans="1:30" ht="25.4" customHeight="1" x14ac:dyDescent="0.35">
      <c r="A7" s="2" t="s">
        <v>102</v>
      </c>
      <c r="B7" s="2" t="s">
        <v>154</v>
      </c>
      <c r="C7" s="2" t="s">
        <v>160</v>
      </c>
      <c r="D7" s="2" t="s">
        <v>178</v>
      </c>
      <c r="E7" s="1" t="s">
        <v>234</v>
      </c>
      <c r="G7" s="2">
        <f t="shared" si="0"/>
        <v>10</v>
      </c>
      <c r="H7" s="3" t="str">
        <f t="shared" si="2"/>
        <v>Vraagcode: AIK0600</v>
      </c>
      <c r="I7" s="3" t="str">
        <f t="shared" si="1"/>
        <v xml:space="preserve">Instructie: </v>
      </c>
      <c r="J7" s="3" t="s">
        <v>89</v>
      </c>
      <c r="K7" s="3" t="s">
        <v>88</v>
      </c>
      <c r="L7" s="2" t="s">
        <v>286</v>
      </c>
      <c r="M7" s="2" t="s">
        <v>287</v>
      </c>
      <c r="N7" s="2" t="s">
        <v>288</v>
      </c>
      <c r="O7" s="2" t="s">
        <v>289</v>
      </c>
      <c r="P7" s="2" t="s">
        <v>290</v>
      </c>
      <c r="Q7" s="2" t="s">
        <v>7</v>
      </c>
    </row>
    <row r="8" spans="1:30" ht="25.4" customHeight="1" x14ac:dyDescent="0.35">
      <c r="A8" s="2" t="s">
        <v>102</v>
      </c>
      <c r="B8" s="2" t="s">
        <v>154</v>
      </c>
      <c r="C8" s="2" t="s">
        <v>161</v>
      </c>
      <c r="D8" s="2" t="s">
        <v>179</v>
      </c>
      <c r="E8" s="1" t="s">
        <v>235</v>
      </c>
      <c r="G8" s="2">
        <f t="shared" si="0"/>
        <v>10</v>
      </c>
      <c r="H8" s="3" t="str">
        <f t="shared" si="2"/>
        <v>Vraagcode: AIK0700</v>
      </c>
      <c r="I8" s="3" t="str">
        <f t="shared" si="1"/>
        <v xml:space="preserve">Instructie: </v>
      </c>
      <c r="J8" s="3" t="s">
        <v>89</v>
      </c>
      <c r="K8" s="3" t="s">
        <v>88</v>
      </c>
      <c r="L8" s="2" t="s">
        <v>286</v>
      </c>
      <c r="M8" s="2" t="s">
        <v>287</v>
      </c>
      <c r="N8" s="2" t="s">
        <v>288</v>
      </c>
      <c r="O8" s="2" t="s">
        <v>289</v>
      </c>
      <c r="P8" s="2" t="s">
        <v>290</v>
      </c>
      <c r="Q8" s="2" t="s">
        <v>7</v>
      </c>
    </row>
    <row r="9" spans="1:30" ht="25.4" customHeight="1" x14ac:dyDescent="0.35">
      <c r="A9" s="2" t="s">
        <v>102</v>
      </c>
      <c r="B9" s="2" t="s">
        <v>154</v>
      </c>
      <c r="C9" s="2" t="s">
        <v>162</v>
      </c>
      <c r="D9" s="2" t="s">
        <v>180</v>
      </c>
      <c r="E9" s="1" t="s">
        <v>236</v>
      </c>
      <c r="G9" s="2">
        <f t="shared" si="0"/>
        <v>10</v>
      </c>
      <c r="H9" s="3" t="str">
        <f t="shared" si="2"/>
        <v>Vraagcode: AIK0800</v>
      </c>
      <c r="I9" s="3" t="str">
        <f t="shared" si="1"/>
        <v xml:space="preserve">Instructie: </v>
      </c>
      <c r="J9" s="3" t="s">
        <v>89</v>
      </c>
      <c r="K9" s="3" t="s">
        <v>88</v>
      </c>
      <c r="L9" s="2" t="s">
        <v>286</v>
      </c>
      <c r="M9" s="2" t="s">
        <v>287</v>
      </c>
      <c r="N9" s="2" t="s">
        <v>288</v>
      </c>
      <c r="O9" s="2" t="s">
        <v>289</v>
      </c>
      <c r="P9" s="2" t="s">
        <v>290</v>
      </c>
      <c r="Q9" s="2" t="s">
        <v>7</v>
      </c>
    </row>
    <row r="10" spans="1:30" ht="25.4" customHeight="1" x14ac:dyDescent="0.35">
      <c r="A10" s="2" t="s">
        <v>102</v>
      </c>
      <c r="B10" s="2" t="s">
        <v>154</v>
      </c>
      <c r="C10" s="2" t="s">
        <v>163</v>
      </c>
      <c r="D10" s="2" t="s">
        <v>181</v>
      </c>
      <c r="E10" s="7" t="s">
        <v>237</v>
      </c>
      <c r="F10" s="3"/>
      <c r="G10" s="2">
        <f t="shared" si="0"/>
        <v>10</v>
      </c>
      <c r="H10" s="3" t="str">
        <f t="shared" si="2"/>
        <v>Vraagcode: AIK0900</v>
      </c>
      <c r="I10" s="3" t="str">
        <f t="shared" si="1"/>
        <v xml:space="preserve">Instructie: </v>
      </c>
      <c r="J10" s="3" t="s">
        <v>89</v>
      </c>
      <c r="K10" s="3" t="s">
        <v>88</v>
      </c>
      <c r="L10" s="2" t="s">
        <v>286</v>
      </c>
      <c r="M10" s="2" t="s">
        <v>287</v>
      </c>
      <c r="N10" s="2" t="s">
        <v>288</v>
      </c>
      <c r="O10" s="2" t="s">
        <v>289</v>
      </c>
      <c r="P10" s="2" t="s">
        <v>290</v>
      </c>
      <c r="Q10" s="2" t="s">
        <v>7</v>
      </c>
    </row>
    <row r="11" spans="1:30" ht="25.4" customHeight="1" x14ac:dyDescent="0.35">
      <c r="A11" s="2" t="s">
        <v>102</v>
      </c>
      <c r="B11" s="2" t="s">
        <v>154</v>
      </c>
      <c r="C11" s="2" t="s">
        <v>164</v>
      </c>
      <c r="D11" s="2" t="s">
        <v>182</v>
      </c>
      <c r="E11" s="7" t="s">
        <v>238</v>
      </c>
      <c r="F11" s="3"/>
      <c r="G11" s="2">
        <f t="shared" si="0"/>
        <v>10</v>
      </c>
      <c r="H11" s="3" t="str">
        <f t="shared" si="2"/>
        <v>Vraagcode: AIK1000</v>
      </c>
      <c r="I11" s="3" t="str">
        <f t="shared" si="1"/>
        <v xml:space="preserve">Instructie: </v>
      </c>
      <c r="J11" s="3" t="s">
        <v>89</v>
      </c>
      <c r="K11" s="3" t="s">
        <v>88</v>
      </c>
      <c r="L11" s="2" t="s">
        <v>286</v>
      </c>
      <c r="M11" s="2" t="s">
        <v>287</v>
      </c>
      <c r="N11" s="2" t="s">
        <v>288</v>
      </c>
      <c r="O11" s="2" t="s">
        <v>289</v>
      </c>
      <c r="P11" s="2" t="s">
        <v>290</v>
      </c>
      <c r="Q11" s="2" t="s">
        <v>7</v>
      </c>
    </row>
    <row r="12" spans="1:30" ht="25.4" customHeight="1" x14ac:dyDescent="0.35">
      <c r="A12" s="2" t="s">
        <v>102</v>
      </c>
      <c r="B12" s="2" t="s">
        <v>154</v>
      </c>
      <c r="C12" s="2" t="s">
        <v>165</v>
      </c>
      <c r="D12" s="2" t="s">
        <v>397</v>
      </c>
      <c r="E12" s="7" t="s">
        <v>383</v>
      </c>
      <c r="F12" s="3"/>
      <c r="G12" s="2">
        <f t="shared" si="0"/>
        <v>10</v>
      </c>
      <c r="H12" s="3" t="str">
        <f t="shared" si="2"/>
        <v>Vraagcode: AIK1100</v>
      </c>
      <c r="I12" s="3" t="str">
        <f t="shared" si="1"/>
        <v xml:space="preserve">Instructie: </v>
      </c>
      <c r="J12" s="3" t="s">
        <v>89</v>
      </c>
      <c r="K12" s="3" t="s">
        <v>88</v>
      </c>
      <c r="L12" s="2" t="s">
        <v>286</v>
      </c>
      <c r="M12" s="2" t="s">
        <v>287</v>
      </c>
      <c r="N12" s="2" t="s">
        <v>288</v>
      </c>
      <c r="O12" s="2" t="s">
        <v>289</v>
      </c>
      <c r="P12" s="2" t="s">
        <v>290</v>
      </c>
      <c r="Q12" s="2" t="s">
        <v>7</v>
      </c>
    </row>
    <row r="13" spans="1:30" ht="25.4" customHeight="1" x14ac:dyDescent="0.35">
      <c r="A13" s="2" t="s">
        <v>102</v>
      </c>
      <c r="B13" s="2" t="s">
        <v>154</v>
      </c>
      <c r="C13" s="2" t="s">
        <v>166</v>
      </c>
      <c r="D13" s="2" t="s">
        <v>398</v>
      </c>
      <c r="E13" s="7" t="s">
        <v>384</v>
      </c>
      <c r="F13" s="3"/>
      <c r="G13" s="2">
        <f t="shared" si="0"/>
        <v>10</v>
      </c>
      <c r="H13" s="3" t="str">
        <f t="shared" si="2"/>
        <v>Vraagcode: AIK1200</v>
      </c>
      <c r="I13" s="3" t="str">
        <f t="shared" si="1"/>
        <v xml:space="preserve">Instructie: </v>
      </c>
      <c r="J13" s="3" t="s">
        <v>89</v>
      </c>
      <c r="K13" s="3" t="s">
        <v>88</v>
      </c>
      <c r="L13" s="2" t="s">
        <v>286</v>
      </c>
      <c r="M13" s="2" t="s">
        <v>287</v>
      </c>
      <c r="N13" s="2" t="s">
        <v>288</v>
      </c>
      <c r="O13" s="2" t="s">
        <v>289</v>
      </c>
      <c r="P13" s="2" t="s">
        <v>290</v>
      </c>
      <c r="Q13" s="2" t="s">
        <v>7</v>
      </c>
    </row>
    <row r="14" spans="1:30" ht="25.4" customHeight="1" x14ac:dyDescent="0.35">
      <c r="A14" s="2" t="s">
        <v>102</v>
      </c>
      <c r="B14" s="2" t="s">
        <v>154</v>
      </c>
      <c r="C14" s="2" t="s">
        <v>167</v>
      </c>
      <c r="D14" s="2" t="s">
        <v>399</v>
      </c>
      <c r="E14" s="7" t="s">
        <v>385</v>
      </c>
      <c r="F14" s="3"/>
      <c r="G14" s="2">
        <f t="shared" si="0"/>
        <v>10</v>
      </c>
      <c r="H14" s="3" t="str">
        <f t="shared" si="2"/>
        <v>Vraagcode: AIK1300</v>
      </c>
      <c r="I14" s="3" t="str">
        <f t="shared" si="1"/>
        <v xml:space="preserve">Instructie: </v>
      </c>
      <c r="J14" s="3" t="s">
        <v>89</v>
      </c>
      <c r="K14" s="3" t="s">
        <v>88</v>
      </c>
      <c r="L14" s="2" t="s">
        <v>286</v>
      </c>
      <c r="M14" s="2" t="s">
        <v>287</v>
      </c>
      <c r="N14" s="2" t="s">
        <v>288</v>
      </c>
      <c r="O14" s="2" t="s">
        <v>289</v>
      </c>
      <c r="P14" s="2" t="s">
        <v>290</v>
      </c>
      <c r="Q14" s="2" t="s">
        <v>7</v>
      </c>
    </row>
    <row r="15" spans="1:30" ht="25.4" customHeight="1" x14ac:dyDescent="0.35">
      <c r="A15" s="2" t="s">
        <v>102</v>
      </c>
      <c r="B15" s="2" t="s">
        <v>154</v>
      </c>
      <c r="C15" s="2" t="s">
        <v>168</v>
      </c>
      <c r="D15" s="2" t="s">
        <v>400</v>
      </c>
      <c r="E15" s="7" t="s">
        <v>386</v>
      </c>
      <c r="F15" s="3"/>
      <c r="G15" s="2">
        <f t="shared" si="0"/>
        <v>10</v>
      </c>
      <c r="H15" s="3" t="str">
        <f t="shared" si="2"/>
        <v>Vraagcode: AIK1400</v>
      </c>
      <c r="I15" s="3" t="str">
        <f t="shared" si="1"/>
        <v xml:space="preserve">Instructie: </v>
      </c>
      <c r="J15" s="3" t="s">
        <v>89</v>
      </c>
      <c r="K15" s="3" t="s">
        <v>88</v>
      </c>
      <c r="L15" s="2" t="s">
        <v>286</v>
      </c>
      <c r="M15" s="2" t="s">
        <v>287</v>
      </c>
      <c r="N15" s="2" t="s">
        <v>288</v>
      </c>
      <c r="O15" s="2" t="s">
        <v>289</v>
      </c>
      <c r="P15" s="2" t="s">
        <v>290</v>
      </c>
      <c r="Q15" s="2" t="s">
        <v>7</v>
      </c>
    </row>
    <row r="16" spans="1:30" ht="25.4" customHeight="1" x14ac:dyDescent="0.35">
      <c r="A16" s="2" t="s">
        <v>102</v>
      </c>
      <c r="B16" s="2" t="s">
        <v>154</v>
      </c>
      <c r="C16" s="2" t="s">
        <v>169</v>
      </c>
      <c r="D16" s="2" t="s">
        <v>401</v>
      </c>
      <c r="E16" s="7" t="s">
        <v>387</v>
      </c>
      <c r="F16" s="3"/>
      <c r="G16" s="2">
        <f t="shared" si="0"/>
        <v>10</v>
      </c>
      <c r="H16" s="3" t="str">
        <f t="shared" si="2"/>
        <v>Vraagcode: AIK1500</v>
      </c>
      <c r="I16" s="3" t="str">
        <f t="shared" si="1"/>
        <v xml:space="preserve">Instructie: </v>
      </c>
      <c r="J16" s="3" t="s">
        <v>89</v>
      </c>
      <c r="K16" s="3" t="s">
        <v>88</v>
      </c>
      <c r="L16" s="2" t="s">
        <v>286</v>
      </c>
      <c r="M16" s="2" t="s">
        <v>287</v>
      </c>
      <c r="N16" s="2" t="s">
        <v>288</v>
      </c>
      <c r="O16" s="2" t="s">
        <v>289</v>
      </c>
      <c r="P16" s="2" t="s">
        <v>290</v>
      </c>
      <c r="Q16" s="2" t="s">
        <v>7</v>
      </c>
    </row>
    <row r="17" spans="1:23" ht="25.4" customHeight="1" x14ac:dyDescent="0.35">
      <c r="A17" s="2" t="s">
        <v>102</v>
      </c>
      <c r="B17" s="2" t="s">
        <v>103</v>
      </c>
      <c r="C17" s="2" t="s">
        <v>170</v>
      </c>
      <c r="D17" s="2" t="s">
        <v>183</v>
      </c>
      <c r="E17" s="7" t="s">
        <v>239</v>
      </c>
      <c r="F17" s="3"/>
      <c r="G17" s="2">
        <f t="shared" si="0"/>
        <v>10</v>
      </c>
      <c r="H17" s="3" t="str">
        <f t="shared" si="2"/>
        <v>Vraagcode: AHG1600</v>
      </c>
      <c r="I17" s="3" t="str">
        <f t="shared" si="1"/>
        <v xml:space="preserve">Instructie: </v>
      </c>
      <c r="J17" s="3" t="s">
        <v>89</v>
      </c>
      <c r="K17" s="3" t="s">
        <v>88</v>
      </c>
      <c r="L17" s="2" t="s">
        <v>286</v>
      </c>
      <c r="M17" s="2" t="s">
        <v>287</v>
      </c>
      <c r="N17" s="2" t="s">
        <v>288</v>
      </c>
      <c r="O17" s="2" t="s">
        <v>289</v>
      </c>
      <c r="P17" s="2" t="s">
        <v>290</v>
      </c>
      <c r="Q17" s="2" t="s">
        <v>7</v>
      </c>
    </row>
    <row r="18" spans="1:23" ht="25.4" customHeight="1" x14ac:dyDescent="0.35">
      <c r="A18" s="2" t="s">
        <v>102</v>
      </c>
      <c r="B18" s="2" t="s">
        <v>103</v>
      </c>
      <c r="C18" s="2" t="s">
        <v>171</v>
      </c>
      <c r="D18" s="2" t="s">
        <v>184</v>
      </c>
      <c r="E18" s="7" t="s">
        <v>240</v>
      </c>
      <c r="F18" s="3"/>
      <c r="G18" s="2">
        <f t="shared" si="0"/>
        <v>10</v>
      </c>
      <c r="H18" s="3" t="str">
        <f t="shared" si="2"/>
        <v>Vraagcode: AHG1700</v>
      </c>
      <c r="I18" s="3" t="str">
        <f t="shared" si="1"/>
        <v xml:space="preserve">Instructie: </v>
      </c>
      <c r="J18" s="3" t="s">
        <v>89</v>
      </c>
      <c r="K18" s="3" t="s">
        <v>88</v>
      </c>
      <c r="L18" s="2" t="s">
        <v>286</v>
      </c>
      <c r="M18" s="2" t="s">
        <v>287</v>
      </c>
      <c r="N18" s="2" t="s">
        <v>288</v>
      </c>
      <c r="O18" s="2" t="s">
        <v>289</v>
      </c>
      <c r="P18" s="2" t="s">
        <v>290</v>
      </c>
      <c r="Q18" s="2" t="s">
        <v>7</v>
      </c>
    </row>
    <row r="19" spans="1:23" ht="25.4" customHeight="1" x14ac:dyDescent="0.35">
      <c r="A19" s="2" t="s">
        <v>102</v>
      </c>
      <c r="B19" s="2" t="s">
        <v>103</v>
      </c>
      <c r="C19" s="2" t="s">
        <v>172</v>
      </c>
      <c r="D19" s="2" t="s">
        <v>185</v>
      </c>
      <c r="E19" s="7" t="s">
        <v>241</v>
      </c>
      <c r="F19" s="3"/>
      <c r="G19" s="2">
        <f t="shared" si="0"/>
        <v>10</v>
      </c>
      <c r="H19" s="3" t="str">
        <f t="shared" si="2"/>
        <v>Vraagcode: AHG1800</v>
      </c>
      <c r="I19" s="3" t="str">
        <f t="shared" si="1"/>
        <v xml:space="preserve">Instructie: </v>
      </c>
      <c r="J19" s="3" t="s">
        <v>89</v>
      </c>
      <c r="K19" s="3" t="s">
        <v>88</v>
      </c>
      <c r="L19" s="2" t="s">
        <v>286</v>
      </c>
      <c r="M19" s="2" t="s">
        <v>287</v>
      </c>
      <c r="N19" s="2" t="s">
        <v>288</v>
      </c>
      <c r="O19" s="2" t="s">
        <v>289</v>
      </c>
      <c r="P19" s="2" t="s">
        <v>290</v>
      </c>
      <c r="Q19" s="2" t="s">
        <v>7</v>
      </c>
    </row>
    <row r="20" spans="1:23" ht="25.4" customHeight="1" x14ac:dyDescent="0.35">
      <c r="A20" s="2" t="s">
        <v>102</v>
      </c>
      <c r="B20" s="2" t="s">
        <v>103</v>
      </c>
      <c r="C20" s="2" t="s">
        <v>104</v>
      </c>
      <c r="D20" s="2" t="s">
        <v>186</v>
      </c>
      <c r="E20" s="7" t="s">
        <v>242</v>
      </c>
      <c r="F20" s="3"/>
      <c r="G20" s="2">
        <f t="shared" si="0"/>
        <v>10</v>
      </c>
      <c r="H20" s="3" t="str">
        <f t="shared" si="2"/>
        <v>Vraagcode: AHG1900</v>
      </c>
      <c r="I20" s="3" t="str">
        <f t="shared" si="1"/>
        <v xml:space="preserve">Instructie: </v>
      </c>
      <c r="J20" s="3" t="s">
        <v>89</v>
      </c>
      <c r="K20" s="3" t="s">
        <v>88</v>
      </c>
      <c r="L20" s="2" t="s">
        <v>286</v>
      </c>
      <c r="M20" s="2" t="s">
        <v>287</v>
      </c>
      <c r="N20" s="2" t="s">
        <v>288</v>
      </c>
      <c r="O20" s="2" t="s">
        <v>289</v>
      </c>
      <c r="P20" s="2" t="s">
        <v>290</v>
      </c>
      <c r="Q20" s="2" t="s">
        <v>7</v>
      </c>
    </row>
    <row r="21" spans="1:23" ht="25.4" customHeight="1" x14ac:dyDescent="0.35">
      <c r="A21" s="2" t="s">
        <v>102</v>
      </c>
      <c r="B21" s="2" t="s">
        <v>103</v>
      </c>
      <c r="C21" s="2" t="s">
        <v>105</v>
      </c>
      <c r="D21" s="2" t="s">
        <v>187</v>
      </c>
      <c r="E21" s="7" t="s">
        <v>243</v>
      </c>
      <c r="F21" s="3"/>
      <c r="G21" s="2">
        <f t="shared" si="0"/>
        <v>10</v>
      </c>
      <c r="H21" s="3" t="str">
        <f t="shared" si="2"/>
        <v>Vraagcode: AHG2000</v>
      </c>
      <c r="I21" s="3" t="str">
        <f t="shared" si="1"/>
        <v xml:space="preserve">Instructie: </v>
      </c>
      <c r="J21" s="3" t="s">
        <v>89</v>
      </c>
      <c r="K21" s="3" t="s">
        <v>88</v>
      </c>
      <c r="L21" s="2" t="s">
        <v>286</v>
      </c>
      <c r="M21" s="2" t="s">
        <v>287</v>
      </c>
      <c r="N21" s="2" t="s">
        <v>288</v>
      </c>
      <c r="O21" s="2" t="s">
        <v>289</v>
      </c>
      <c r="P21" s="2" t="s">
        <v>290</v>
      </c>
      <c r="Q21" s="2" t="s">
        <v>7</v>
      </c>
    </row>
    <row r="22" spans="1:23" ht="25.4" customHeight="1" x14ac:dyDescent="0.35">
      <c r="A22" s="2" t="s">
        <v>102</v>
      </c>
      <c r="B22" s="2" t="s">
        <v>103</v>
      </c>
      <c r="C22" s="2" t="s">
        <v>106</v>
      </c>
      <c r="D22" s="2" t="s">
        <v>188</v>
      </c>
      <c r="E22" s="7" t="s">
        <v>244</v>
      </c>
      <c r="F22" s="3"/>
      <c r="G22" s="2">
        <f t="shared" si="0"/>
        <v>5</v>
      </c>
      <c r="H22" s="3" t="str">
        <f t="shared" si="2"/>
        <v>Vraagcode: AHG2100</v>
      </c>
      <c r="I22" s="3" t="str">
        <f t="shared" si="1"/>
        <v xml:space="preserve">Instructie: </v>
      </c>
      <c r="J22" s="3" t="s">
        <v>89</v>
      </c>
      <c r="K22" s="3" t="s">
        <v>88</v>
      </c>
      <c r="L22" s="2" t="s">
        <v>5</v>
      </c>
    </row>
    <row r="23" spans="1:23" ht="25.4" customHeight="1" x14ac:dyDescent="0.35">
      <c r="A23" s="2" t="s">
        <v>102</v>
      </c>
      <c r="B23" s="2" t="s">
        <v>107</v>
      </c>
      <c r="C23" s="2" t="s">
        <v>108</v>
      </c>
      <c r="D23" s="2" t="s">
        <v>189</v>
      </c>
      <c r="E23" s="7" t="s">
        <v>245</v>
      </c>
      <c r="F23" s="3"/>
      <c r="G23" s="2">
        <f t="shared" si="0"/>
        <v>7</v>
      </c>
      <c r="H23" s="3" t="str">
        <f t="shared" si="2"/>
        <v>Vraagcode: ACO2200</v>
      </c>
      <c r="I23" s="3" t="str">
        <f t="shared" si="1"/>
        <v xml:space="preserve">Instructie: </v>
      </c>
      <c r="J23" s="3" t="s">
        <v>89</v>
      </c>
      <c r="K23" s="3" t="s">
        <v>88</v>
      </c>
      <c r="L23" s="2" t="s">
        <v>87</v>
      </c>
      <c r="M23" s="2" t="s">
        <v>291</v>
      </c>
      <c r="N23" s="2" t="s">
        <v>7</v>
      </c>
    </row>
    <row r="24" spans="1:23" ht="25.4" customHeight="1" x14ac:dyDescent="0.35">
      <c r="A24" s="2" t="s">
        <v>102</v>
      </c>
      <c r="B24" s="2" t="s">
        <v>107</v>
      </c>
      <c r="C24" s="2" t="s">
        <v>109</v>
      </c>
      <c r="D24" s="2" t="s">
        <v>190</v>
      </c>
      <c r="E24" s="7" t="s">
        <v>348</v>
      </c>
      <c r="F24" s="3"/>
      <c r="G24" s="2">
        <f t="shared" si="0"/>
        <v>5</v>
      </c>
      <c r="H24" s="3" t="str">
        <f t="shared" si="2"/>
        <v>Vraagcode: ACO2300</v>
      </c>
      <c r="I24" s="3" t="str">
        <f t="shared" si="1"/>
        <v xml:space="preserve">Instructie: </v>
      </c>
      <c r="J24" s="3" t="s">
        <v>89</v>
      </c>
      <c r="K24" s="3" t="s">
        <v>88</v>
      </c>
      <c r="L24" s="2" t="s">
        <v>5</v>
      </c>
    </row>
    <row r="25" spans="1:23" ht="25.4" customHeight="1" x14ac:dyDescent="0.35">
      <c r="A25" s="2" t="s">
        <v>102</v>
      </c>
      <c r="B25" s="2" t="s">
        <v>107</v>
      </c>
      <c r="C25" s="2" t="s">
        <v>110</v>
      </c>
      <c r="D25" s="2" t="s">
        <v>191</v>
      </c>
      <c r="E25" s="7" t="s">
        <v>246</v>
      </c>
      <c r="F25" s="2" t="s">
        <v>356</v>
      </c>
      <c r="G25" s="2">
        <f t="shared" si="0"/>
        <v>6</v>
      </c>
      <c r="H25" s="3" t="str">
        <f t="shared" si="2"/>
        <v>Vraagcode: ACO2400</v>
      </c>
      <c r="I25" s="3" t="str">
        <f t="shared" si="1"/>
        <v>Instructie: Wordt alleen gesteld aan de huurders die bij ACO2200 een rapportcijfer geven.</v>
      </c>
      <c r="J25" s="3" t="s">
        <v>89</v>
      </c>
      <c r="K25" s="3" t="s">
        <v>88</v>
      </c>
      <c r="L25" s="2" t="s">
        <v>87</v>
      </c>
      <c r="M25" s="2" t="s">
        <v>7</v>
      </c>
    </row>
    <row r="26" spans="1:23" ht="25.4" customHeight="1" x14ac:dyDescent="0.35">
      <c r="A26" s="2" t="s">
        <v>102</v>
      </c>
      <c r="B26" s="2" t="s">
        <v>107</v>
      </c>
      <c r="C26" s="2" t="s">
        <v>111</v>
      </c>
      <c r="D26" s="2" t="s">
        <v>192</v>
      </c>
      <c r="E26" s="7" t="s">
        <v>349</v>
      </c>
      <c r="F26" s="3" t="s">
        <v>357</v>
      </c>
      <c r="G26" s="2">
        <f t="shared" si="0"/>
        <v>14</v>
      </c>
      <c r="H26" s="3" t="str">
        <f t="shared" si="2"/>
        <v>Vraagcode: ACO2500</v>
      </c>
      <c r="I26" s="3" t="str">
        <f t="shared" si="1"/>
        <v>Instructie: Wordt alleen gesteld aan de huurders die bij ACO2400 een 6 of lager geven.</v>
      </c>
      <c r="J26" s="3" t="s">
        <v>89</v>
      </c>
      <c r="K26" s="3" t="s">
        <v>88</v>
      </c>
      <c r="L26" s="2" t="s">
        <v>292</v>
      </c>
      <c r="M26" s="2" t="s">
        <v>293</v>
      </c>
      <c r="N26" s="2" t="s">
        <v>294</v>
      </c>
      <c r="O26" s="2" t="s">
        <v>295</v>
      </c>
      <c r="P26" s="2" t="s">
        <v>296</v>
      </c>
      <c r="Q26" s="2" t="s">
        <v>297</v>
      </c>
      <c r="R26" s="2" t="s">
        <v>298</v>
      </c>
      <c r="S26" s="2" t="s">
        <v>299</v>
      </c>
      <c r="T26" s="2" t="s">
        <v>6</v>
      </c>
      <c r="U26" s="2" t="s">
        <v>7</v>
      </c>
    </row>
    <row r="27" spans="1:23" ht="25.4" customHeight="1" x14ac:dyDescent="0.35">
      <c r="A27" s="2" t="s">
        <v>102</v>
      </c>
      <c r="B27" s="2" t="s">
        <v>107</v>
      </c>
      <c r="C27" s="2" t="s">
        <v>112</v>
      </c>
      <c r="D27" s="2" t="s">
        <v>193</v>
      </c>
      <c r="E27" s="7" t="s">
        <v>247</v>
      </c>
      <c r="F27" s="3" t="s">
        <v>356</v>
      </c>
      <c r="G27" s="2">
        <f t="shared" si="0"/>
        <v>16</v>
      </c>
      <c r="H27" s="3" t="str">
        <f t="shared" si="2"/>
        <v>Vraagcode: ACO2600</v>
      </c>
      <c r="I27" s="3" t="str">
        <f t="shared" si="1"/>
        <v>Instructie: Wordt alleen gesteld aan de huurders die bij ACO2200 een rapportcijfer geven.</v>
      </c>
      <c r="J27" s="3" t="s">
        <v>89</v>
      </c>
      <c r="K27" s="3" t="s">
        <v>88</v>
      </c>
      <c r="L27" s="2" t="s">
        <v>300</v>
      </c>
      <c r="M27" s="2" t="s">
        <v>301</v>
      </c>
      <c r="N27" s="2" t="s">
        <v>302</v>
      </c>
      <c r="O27" s="2" t="s">
        <v>303</v>
      </c>
      <c r="P27" s="2" t="s">
        <v>304</v>
      </c>
      <c r="Q27" s="2" t="s">
        <v>305</v>
      </c>
      <c r="R27" s="2" t="s">
        <v>306</v>
      </c>
      <c r="S27" s="2" t="s">
        <v>307</v>
      </c>
      <c r="T27" s="2" t="s">
        <v>308</v>
      </c>
      <c r="U27" s="2" t="s">
        <v>309</v>
      </c>
      <c r="V27" s="2" t="s">
        <v>6</v>
      </c>
      <c r="W27" s="2" t="s">
        <v>7</v>
      </c>
    </row>
    <row r="28" spans="1:23" ht="25.4" customHeight="1" x14ac:dyDescent="0.35">
      <c r="A28" s="2" t="s">
        <v>102</v>
      </c>
      <c r="B28" s="2" t="s">
        <v>107</v>
      </c>
      <c r="C28" s="2" t="s">
        <v>113</v>
      </c>
      <c r="D28" s="2" t="s">
        <v>194</v>
      </c>
      <c r="E28" s="1" t="s">
        <v>248</v>
      </c>
      <c r="F28" s="1"/>
      <c r="G28" s="2">
        <f t="shared" si="0"/>
        <v>16</v>
      </c>
      <c r="H28" s="3" t="str">
        <f t="shared" si="2"/>
        <v>Vraagcode: ACO2700</v>
      </c>
      <c r="I28" s="3" t="str">
        <f t="shared" si="1"/>
        <v xml:space="preserve">Instructie: </v>
      </c>
      <c r="J28" s="3" t="s">
        <v>89</v>
      </c>
      <c r="K28" s="3" t="s">
        <v>88</v>
      </c>
      <c r="L28" s="2" t="s">
        <v>310</v>
      </c>
      <c r="M28" s="2" t="s">
        <v>311</v>
      </c>
      <c r="N28" s="2" t="s">
        <v>312</v>
      </c>
      <c r="O28" s="2" t="s">
        <v>313</v>
      </c>
      <c r="P28" s="2" t="s">
        <v>314</v>
      </c>
      <c r="Q28" s="2" t="s">
        <v>315</v>
      </c>
      <c r="R28" s="2" t="s">
        <v>388</v>
      </c>
      <c r="S28" s="2" t="s">
        <v>389</v>
      </c>
      <c r="T28" s="2" t="s">
        <v>316</v>
      </c>
      <c r="U28" s="2" t="s">
        <v>309</v>
      </c>
      <c r="V28" s="2" t="s">
        <v>6</v>
      </c>
      <c r="W28" s="2" t="s">
        <v>7</v>
      </c>
    </row>
    <row r="29" spans="1:23" ht="25.4" customHeight="1" x14ac:dyDescent="0.35">
      <c r="A29" s="2" t="s">
        <v>102</v>
      </c>
      <c r="B29" s="2" t="s">
        <v>107</v>
      </c>
      <c r="C29" s="2" t="s">
        <v>114</v>
      </c>
      <c r="D29" s="2" t="s">
        <v>195</v>
      </c>
      <c r="E29" s="1" t="s">
        <v>249</v>
      </c>
      <c r="F29" s="2" t="s">
        <v>356</v>
      </c>
      <c r="G29" s="2">
        <f t="shared" si="0"/>
        <v>5</v>
      </c>
      <c r="H29" s="3" t="str">
        <f t="shared" si="2"/>
        <v>Vraagcode: ACO2800</v>
      </c>
      <c r="I29" s="3" t="str">
        <f t="shared" si="1"/>
        <v>Instructie: Wordt alleen gesteld aan de huurders die bij ACO2200 een rapportcijfer geven.</v>
      </c>
      <c r="J29" s="3" t="s">
        <v>89</v>
      </c>
      <c r="K29" s="3" t="s">
        <v>88</v>
      </c>
      <c r="L29" s="2" t="s">
        <v>5</v>
      </c>
    </row>
    <row r="30" spans="1:23" ht="25.4" customHeight="1" x14ac:dyDescent="0.35">
      <c r="A30" s="2" t="s">
        <v>102</v>
      </c>
      <c r="B30" s="2" t="s">
        <v>115</v>
      </c>
      <c r="C30" s="2" t="s">
        <v>116</v>
      </c>
      <c r="D30" s="2" t="s">
        <v>196</v>
      </c>
      <c r="E30" s="1" t="s">
        <v>250</v>
      </c>
      <c r="F30" s="1"/>
      <c r="G30" s="2">
        <f t="shared" si="0"/>
        <v>7</v>
      </c>
      <c r="H30" s="3" t="str">
        <f t="shared" si="2"/>
        <v>Vraagcode: AWE2900</v>
      </c>
      <c r="I30" s="3" t="str">
        <f t="shared" si="1"/>
        <v xml:space="preserve">Instructie: </v>
      </c>
      <c r="J30" s="3" t="s">
        <v>89</v>
      </c>
      <c r="K30" s="3" t="s">
        <v>88</v>
      </c>
      <c r="L30" s="2" t="s">
        <v>87</v>
      </c>
      <c r="M30" s="2" t="s">
        <v>382</v>
      </c>
      <c r="N30" s="2" t="s">
        <v>7</v>
      </c>
    </row>
    <row r="31" spans="1:23" ht="25.4" customHeight="1" x14ac:dyDescent="0.35">
      <c r="A31" s="2" t="s">
        <v>102</v>
      </c>
      <c r="B31" s="2" t="s">
        <v>115</v>
      </c>
      <c r="C31" s="2" t="s">
        <v>117</v>
      </c>
      <c r="D31" s="2" t="s">
        <v>197</v>
      </c>
      <c r="E31" s="7" t="s">
        <v>350</v>
      </c>
      <c r="F31" s="2" t="s">
        <v>358</v>
      </c>
      <c r="G31" s="2">
        <f t="shared" si="0"/>
        <v>11</v>
      </c>
      <c r="H31" s="3" t="str">
        <f t="shared" si="2"/>
        <v>Vraagcode: AWE3000</v>
      </c>
      <c r="I31" s="3" t="str">
        <f t="shared" si="1"/>
        <v>Instructie: Wordt alleen gesteld aan de huurders die bij AWE2900 een 7 of hoger geven.</v>
      </c>
      <c r="J31" s="3" t="s">
        <v>89</v>
      </c>
      <c r="K31" s="3" t="s">
        <v>88</v>
      </c>
      <c r="L31" s="2" t="s">
        <v>317</v>
      </c>
      <c r="M31" s="2" t="s">
        <v>318</v>
      </c>
      <c r="N31" s="2" t="s">
        <v>319</v>
      </c>
      <c r="O31" s="2" t="s">
        <v>320</v>
      </c>
      <c r="P31" s="2" t="s">
        <v>321</v>
      </c>
      <c r="Q31" s="2" t="s">
        <v>390</v>
      </c>
      <c r="R31" s="2" t="s">
        <v>6</v>
      </c>
    </row>
    <row r="32" spans="1:23" ht="25.4" customHeight="1" x14ac:dyDescent="0.35">
      <c r="A32" s="2" t="s">
        <v>102</v>
      </c>
      <c r="B32" s="2" t="s">
        <v>115</v>
      </c>
      <c r="C32" s="2" t="s">
        <v>118</v>
      </c>
      <c r="D32" s="2" t="s">
        <v>198</v>
      </c>
      <c r="E32" s="7" t="s">
        <v>350</v>
      </c>
      <c r="F32" s="2" t="s">
        <v>359</v>
      </c>
      <c r="G32" s="2">
        <f t="shared" si="0"/>
        <v>11</v>
      </c>
      <c r="H32" s="3" t="str">
        <f t="shared" si="2"/>
        <v>Vraagcode: AWE3100</v>
      </c>
      <c r="I32" s="3" t="str">
        <f t="shared" si="1"/>
        <v>Instructie: Wordt alleen gesteld aan de huurders die bij AWE2900 een 6 of lager geven.</v>
      </c>
      <c r="J32" s="3" t="s">
        <v>89</v>
      </c>
      <c r="K32" s="3" t="s">
        <v>88</v>
      </c>
      <c r="L32" s="2" t="s">
        <v>322</v>
      </c>
      <c r="M32" s="2" t="s">
        <v>323</v>
      </c>
      <c r="N32" s="2" t="s">
        <v>324</v>
      </c>
      <c r="O32" s="2" t="s">
        <v>325</v>
      </c>
      <c r="P32" s="2" t="s">
        <v>326</v>
      </c>
      <c r="Q32" s="2" t="s">
        <v>391</v>
      </c>
      <c r="R32" s="2" t="s">
        <v>6</v>
      </c>
    </row>
    <row r="33" spans="1:18" ht="25.4" customHeight="1" x14ac:dyDescent="0.35">
      <c r="A33" s="2" t="s">
        <v>102</v>
      </c>
      <c r="B33" s="2" t="s">
        <v>115</v>
      </c>
      <c r="C33" s="2" t="s">
        <v>119</v>
      </c>
      <c r="D33" s="2" t="s">
        <v>199</v>
      </c>
      <c r="E33" s="7" t="s">
        <v>251</v>
      </c>
      <c r="F33" s="3" t="s">
        <v>360</v>
      </c>
      <c r="G33" s="2">
        <f t="shared" si="0"/>
        <v>5</v>
      </c>
      <c r="H33" s="3" t="str">
        <f t="shared" si="2"/>
        <v>Vraagcode: AWE3200</v>
      </c>
      <c r="I33" s="3" t="str">
        <f t="shared" si="1"/>
        <v>Instructie: Wordt alleen gesteld aan de huurders die bij AWE2900 een rapportcijfer geven.</v>
      </c>
      <c r="J33" s="3" t="s">
        <v>89</v>
      </c>
      <c r="K33" s="3" t="s">
        <v>88</v>
      </c>
      <c r="L33" s="2" t="s">
        <v>5</v>
      </c>
    </row>
    <row r="34" spans="1:18" ht="25.4" customHeight="1" x14ac:dyDescent="0.35">
      <c r="A34" s="2" t="s">
        <v>102</v>
      </c>
      <c r="B34" s="2" t="s">
        <v>120</v>
      </c>
      <c r="C34" s="2" t="s">
        <v>121</v>
      </c>
      <c r="D34" s="2" t="s">
        <v>200</v>
      </c>
      <c r="E34" s="7" t="s">
        <v>252</v>
      </c>
      <c r="F34" s="3"/>
      <c r="G34" s="2">
        <f t="shared" si="0"/>
        <v>7</v>
      </c>
      <c r="H34" s="3" t="str">
        <f t="shared" si="2"/>
        <v>Vraagcode: AHP3300</v>
      </c>
      <c r="I34" s="3" t="str">
        <f t="shared" ref="I34:I71" si="3">_xlfn.CONCAT("Instructie: ",F34)</f>
        <v xml:space="preserve">Instructie: </v>
      </c>
      <c r="J34" s="3" t="s">
        <v>89</v>
      </c>
      <c r="K34" s="3" t="s">
        <v>88</v>
      </c>
      <c r="L34" s="2" t="s">
        <v>327</v>
      </c>
      <c r="M34" s="2" t="s">
        <v>328</v>
      </c>
      <c r="N34" s="2" t="s">
        <v>329</v>
      </c>
    </row>
    <row r="35" spans="1:18" ht="25.4" customHeight="1" x14ac:dyDescent="0.35">
      <c r="A35" s="2" t="s">
        <v>102</v>
      </c>
      <c r="B35" s="2" t="s">
        <v>120</v>
      </c>
      <c r="C35" s="2" t="s">
        <v>122</v>
      </c>
      <c r="D35" s="2" t="s">
        <v>201</v>
      </c>
      <c r="E35" s="7" t="s">
        <v>253</v>
      </c>
      <c r="F35" s="3" t="s">
        <v>361</v>
      </c>
      <c r="G35" s="2">
        <f t="shared" si="0"/>
        <v>6</v>
      </c>
      <c r="H35" s="3" t="str">
        <f t="shared" si="2"/>
        <v>Vraagcode: AHP3400</v>
      </c>
      <c r="I35" s="3" t="str">
        <f t="shared" si="3"/>
        <v>Instructie: Wordt alleen gesteld aan de huurders die bij AHP3300 aangeven wel eens in te loggen.</v>
      </c>
      <c r="J35" s="3" t="s">
        <v>89</v>
      </c>
      <c r="K35" s="3" t="s">
        <v>88</v>
      </c>
      <c r="L35" s="2" t="s">
        <v>87</v>
      </c>
      <c r="M35" s="2" t="s">
        <v>7</v>
      </c>
    </row>
    <row r="36" spans="1:18" ht="25.4" customHeight="1" x14ac:dyDescent="0.35">
      <c r="A36" s="2" t="s">
        <v>102</v>
      </c>
      <c r="B36" s="2" t="s">
        <v>120</v>
      </c>
      <c r="C36" s="2" t="s">
        <v>123</v>
      </c>
      <c r="D36" s="2" t="s">
        <v>404</v>
      </c>
      <c r="E36" s="7" t="s">
        <v>402</v>
      </c>
      <c r="F36" s="3" t="s">
        <v>361</v>
      </c>
      <c r="G36" s="2">
        <f t="shared" si="0"/>
        <v>5</v>
      </c>
      <c r="H36" s="3" t="str">
        <f t="shared" ref="H36" si="4">_xlfn.CONCAT("Vraagcode: ",D36)</f>
        <v>Vraagcode: AHP3450</v>
      </c>
      <c r="I36" s="3" t="str">
        <f t="shared" ref="I36" si="5">_xlfn.CONCAT("Instructie: ",F36)</f>
        <v>Instructie: Wordt alleen gesteld aan de huurders die bij AHP3300 aangeven wel eens in te loggen.</v>
      </c>
      <c r="J36" s="3" t="s">
        <v>89</v>
      </c>
      <c r="K36" s="3" t="s">
        <v>88</v>
      </c>
      <c r="L36" s="2" t="s">
        <v>5</v>
      </c>
    </row>
    <row r="37" spans="1:18" ht="25.4" customHeight="1" x14ac:dyDescent="0.35">
      <c r="A37" s="2" t="s">
        <v>102</v>
      </c>
      <c r="B37" s="2" t="s">
        <v>120</v>
      </c>
      <c r="C37" s="2" t="s">
        <v>124</v>
      </c>
      <c r="D37" s="2" t="s">
        <v>202</v>
      </c>
      <c r="E37" s="7" t="s">
        <v>254</v>
      </c>
      <c r="F37" s="3" t="s">
        <v>361</v>
      </c>
      <c r="G37" s="2">
        <f t="shared" si="0"/>
        <v>7</v>
      </c>
      <c r="H37" s="3" t="str">
        <f t="shared" si="2"/>
        <v>Vraagcode: AHP3500</v>
      </c>
      <c r="I37" s="3" t="str">
        <f t="shared" si="3"/>
        <v>Instructie: Wordt alleen gesteld aan de huurders die bij AHP3300 aangeven wel eens in te loggen.</v>
      </c>
      <c r="J37" s="3" t="s">
        <v>89</v>
      </c>
      <c r="K37" s="3" t="s">
        <v>88</v>
      </c>
      <c r="L37" s="2" t="s">
        <v>9</v>
      </c>
      <c r="M37" s="2" t="s">
        <v>330</v>
      </c>
      <c r="N37" s="2" t="s">
        <v>7</v>
      </c>
    </row>
    <row r="38" spans="1:18" ht="25.4" customHeight="1" x14ac:dyDescent="0.35">
      <c r="A38" s="2" t="s">
        <v>102</v>
      </c>
      <c r="B38" s="2" t="s">
        <v>120</v>
      </c>
      <c r="C38" s="2" t="s">
        <v>125</v>
      </c>
      <c r="D38" s="2" t="s">
        <v>203</v>
      </c>
      <c r="E38" s="7" t="s">
        <v>255</v>
      </c>
      <c r="F38" s="3" t="s">
        <v>361</v>
      </c>
      <c r="G38" s="2">
        <f t="shared" si="0"/>
        <v>6</v>
      </c>
      <c r="H38" s="3" t="str">
        <f t="shared" si="2"/>
        <v>Vraagcode: AHP3600</v>
      </c>
      <c r="I38" s="3" t="str">
        <f t="shared" si="3"/>
        <v>Instructie: Wordt alleen gesteld aan de huurders die bij AHP3300 aangeven wel eens in te loggen.</v>
      </c>
      <c r="J38" s="3" t="s">
        <v>89</v>
      </c>
      <c r="K38" s="3" t="s">
        <v>88</v>
      </c>
      <c r="L38" s="2" t="s">
        <v>87</v>
      </c>
      <c r="M38" s="2" t="s">
        <v>7</v>
      </c>
    </row>
    <row r="39" spans="1:18" ht="25.4" customHeight="1" x14ac:dyDescent="0.35">
      <c r="A39" s="2" t="s">
        <v>102</v>
      </c>
      <c r="B39" s="2" t="s">
        <v>120</v>
      </c>
      <c r="C39" s="2" t="s">
        <v>126</v>
      </c>
      <c r="D39" s="2" t="s">
        <v>405</v>
      </c>
      <c r="E39" s="7" t="s">
        <v>403</v>
      </c>
      <c r="F39" s="3" t="s">
        <v>361</v>
      </c>
      <c r="G39" s="2">
        <f t="shared" ref="G39" si="6">COUNTA(H39:AD39)</f>
        <v>5</v>
      </c>
      <c r="H39" s="3" t="str">
        <f t="shared" si="2"/>
        <v>Vraagcode: AHP3650</v>
      </c>
      <c r="I39" s="3" t="str">
        <f t="shared" si="3"/>
        <v>Instructie: Wordt alleen gesteld aan de huurders die bij AHP3300 aangeven wel eens in te loggen.</v>
      </c>
      <c r="J39" s="3" t="s">
        <v>89</v>
      </c>
      <c r="K39" s="3" t="s">
        <v>88</v>
      </c>
      <c r="L39" s="2" t="s">
        <v>5</v>
      </c>
    </row>
    <row r="40" spans="1:18" ht="25.4" customHeight="1" x14ac:dyDescent="0.35">
      <c r="A40" s="2" t="s">
        <v>102</v>
      </c>
      <c r="B40" s="2" t="s">
        <v>120</v>
      </c>
      <c r="C40" s="2" t="s">
        <v>127</v>
      </c>
      <c r="D40" s="2" t="s">
        <v>204</v>
      </c>
      <c r="E40" s="7" t="s">
        <v>256</v>
      </c>
      <c r="F40" s="3" t="s">
        <v>361</v>
      </c>
      <c r="G40" s="2">
        <f t="shared" si="0"/>
        <v>11</v>
      </c>
      <c r="H40" s="3" t="str">
        <f t="shared" si="2"/>
        <v>Vraagcode: AHP3700</v>
      </c>
      <c r="I40" s="3" t="str">
        <f t="shared" si="3"/>
        <v>Instructie: Wordt alleen gesteld aan de huurders die bij AHP3300 aangeven wel eens in te loggen.</v>
      </c>
      <c r="J40" s="3" t="s">
        <v>89</v>
      </c>
      <c r="K40" s="3" t="s">
        <v>88</v>
      </c>
      <c r="L40" s="2" t="s">
        <v>331</v>
      </c>
      <c r="M40" s="2" t="s">
        <v>332</v>
      </c>
      <c r="N40" s="2" t="s">
        <v>333</v>
      </c>
      <c r="O40" s="2" t="s">
        <v>334</v>
      </c>
      <c r="P40" s="2" t="s">
        <v>335</v>
      </c>
      <c r="Q40" s="2" t="s">
        <v>336</v>
      </c>
      <c r="R40" s="2" t="s">
        <v>6</v>
      </c>
    </row>
    <row r="41" spans="1:18" ht="25.4" customHeight="1" x14ac:dyDescent="0.35">
      <c r="A41" s="2" t="s">
        <v>102</v>
      </c>
      <c r="B41" s="2" t="s">
        <v>120</v>
      </c>
      <c r="C41" s="2" t="s">
        <v>128</v>
      </c>
      <c r="D41" s="2" t="s">
        <v>205</v>
      </c>
      <c r="E41" s="7" t="s">
        <v>257</v>
      </c>
      <c r="F41" s="3" t="s">
        <v>361</v>
      </c>
      <c r="G41" s="2">
        <f t="shared" si="0"/>
        <v>6</v>
      </c>
      <c r="H41" s="3" t="str">
        <f t="shared" si="2"/>
        <v>Vraagcode: AHP3800</v>
      </c>
      <c r="I41" s="3" t="str">
        <f t="shared" si="3"/>
        <v>Instructie: Wordt alleen gesteld aan de huurders die bij AHP3300 aangeven wel eens in te loggen.</v>
      </c>
      <c r="J41" s="3" t="s">
        <v>89</v>
      </c>
      <c r="K41" s="3" t="s">
        <v>88</v>
      </c>
      <c r="L41" s="2" t="s">
        <v>5</v>
      </c>
      <c r="M41" s="2" t="s">
        <v>7</v>
      </c>
    </row>
    <row r="42" spans="1:18" ht="25.4" customHeight="1" x14ac:dyDescent="0.35">
      <c r="A42" s="2" t="s">
        <v>102</v>
      </c>
      <c r="B42" s="2" t="s">
        <v>80</v>
      </c>
      <c r="C42" s="2" t="s">
        <v>129</v>
      </c>
      <c r="D42" s="2" t="s">
        <v>206</v>
      </c>
      <c r="E42" s="7" t="s">
        <v>258</v>
      </c>
      <c r="F42" s="3"/>
      <c r="G42" s="2">
        <f t="shared" si="0"/>
        <v>5</v>
      </c>
      <c r="H42" s="3" t="str">
        <f t="shared" si="2"/>
        <v>Vraagcode: AOV3900</v>
      </c>
      <c r="I42" s="3" t="str">
        <f t="shared" si="3"/>
        <v xml:space="preserve">Instructie: </v>
      </c>
      <c r="J42" s="3" t="s">
        <v>89</v>
      </c>
      <c r="K42" s="3" t="s">
        <v>88</v>
      </c>
      <c r="L42" s="2" t="s">
        <v>5</v>
      </c>
    </row>
    <row r="43" spans="1:18" ht="25.4" customHeight="1" x14ac:dyDescent="0.35">
      <c r="A43" s="2" t="s">
        <v>102</v>
      </c>
      <c r="B43" s="2" t="s">
        <v>16</v>
      </c>
      <c r="C43" s="2" t="s">
        <v>130</v>
      </c>
      <c r="D43" s="2" t="s">
        <v>207</v>
      </c>
      <c r="E43" s="3" t="s">
        <v>17</v>
      </c>
      <c r="F43" s="3" t="s">
        <v>411</v>
      </c>
      <c r="G43" s="2">
        <f t="shared" si="0"/>
        <v>6</v>
      </c>
      <c r="H43" s="3" t="str">
        <f t="shared" si="2"/>
        <v>Vraagcode: AON4000</v>
      </c>
      <c r="I43" s="3" t="str">
        <f t="shared" si="3"/>
        <v>Instructie: Wordt alleen gesteld aan de huurders die bij AIK0100, ACO2200, ACO2400 of AWE2900 een 5 of lager geven.</v>
      </c>
      <c r="J43" s="3" t="s">
        <v>89</v>
      </c>
      <c r="K43" s="3" t="s">
        <v>88</v>
      </c>
      <c r="L43" s="2" t="s">
        <v>9</v>
      </c>
      <c r="M43" s="2" t="s">
        <v>18</v>
      </c>
    </row>
    <row r="44" spans="1:18" ht="25.4" customHeight="1" x14ac:dyDescent="0.35">
      <c r="A44" s="2" t="s">
        <v>102</v>
      </c>
      <c r="B44" s="2" t="s">
        <v>16</v>
      </c>
      <c r="C44" s="2" t="s">
        <v>131</v>
      </c>
      <c r="D44" s="2" t="s">
        <v>208</v>
      </c>
      <c r="E44" s="3" t="s">
        <v>19</v>
      </c>
      <c r="F44" s="3" t="s">
        <v>362</v>
      </c>
      <c r="G44" s="2">
        <f t="shared" si="0"/>
        <v>6</v>
      </c>
      <c r="H44" s="3" t="str">
        <f t="shared" si="2"/>
        <v>Vraagcode: AON4100</v>
      </c>
      <c r="I44" s="3" t="str">
        <f t="shared" si="3"/>
        <v>Instructie: Wordt alleen gesteld aan de huurders die bij AON4000 aangeven dat ze het de corporatie hebben laten weten dat ze niet tevreden zijn.</v>
      </c>
      <c r="J44" s="3" t="s">
        <v>89</v>
      </c>
      <c r="K44" s="3" t="s">
        <v>88</v>
      </c>
      <c r="L44" s="2" t="s">
        <v>87</v>
      </c>
      <c r="M44" s="2" t="s">
        <v>7</v>
      </c>
    </row>
    <row r="45" spans="1:18" ht="25.4" customHeight="1" x14ac:dyDescent="0.35">
      <c r="A45" s="2" t="s">
        <v>102</v>
      </c>
      <c r="B45" s="2" t="s">
        <v>16</v>
      </c>
      <c r="C45" s="2" t="s">
        <v>132</v>
      </c>
      <c r="D45" s="2" t="s">
        <v>209</v>
      </c>
      <c r="E45" s="3" t="s">
        <v>351</v>
      </c>
      <c r="F45" s="3" t="s">
        <v>362</v>
      </c>
      <c r="G45" s="2">
        <f t="shared" si="0"/>
        <v>5</v>
      </c>
      <c r="H45" s="3" t="str">
        <f t="shared" si="2"/>
        <v>Vraagcode: AON4200</v>
      </c>
      <c r="I45" s="3" t="str">
        <f t="shared" si="3"/>
        <v>Instructie: Wordt alleen gesteld aan de huurders die bij AON4000 aangeven dat ze het de corporatie hebben laten weten dat ze niet tevreden zijn.</v>
      </c>
      <c r="J45" s="3" t="s">
        <v>89</v>
      </c>
      <c r="K45" s="3" t="s">
        <v>88</v>
      </c>
      <c r="L45" s="2" t="s">
        <v>5</v>
      </c>
    </row>
    <row r="46" spans="1:18" ht="25.4" customHeight="1" x14ac:dyDescent="0.35">
      <c r="A46" s="2" t="s">
        <v>102</v>
      </c>
      <c r="B46" s="2" t="s">
        <v>16</v>
      </c>
      <c r="C46" s="2" t="s">
        <v>133</v>
      </c>
      <c r="D46" s="2" t="s">
        <v>210</v>
      </c>
      <c r="E46" s="3" t="s">
        <v>20</v>
      </c>
      <c r="F46" s="3" t="s">
        <v>362</v>
      </c>
      <c r="G46" s="2">
        <f t="shared" si="0"/>
        <v>7</v>
      </c>
      <c r="H46" s="3" t="str">
        <f t="shared" si="2"/>
        <v>Vraagcode: AON4300</v>
      </c>
      <c r="I46" s="3" t="str">
        <f t="shared" si="3"/>
        <v>Instructie: Wordt alleen gesteld aan de huurders die bij AON4000 aangeven dat ze het de corporatie hebben laten weten dat ze niet tevreden zijn.</v>
      </c>
      <c r="J46" s="3" t="s">
        <v>89</v>
      </c>
      <c r="K46" s="3" t="s">
        <v>88</v>
      </c>
      <c r="L46" s="2" t="s">
        <v>9</v>
      </c>
      <c r="M46" s="2" t="s">
        <v>8</v>
      </c>
      <c r="N46" s="2" t="s">
        <v>21</v>
      </c>
    </row>
    <row r="47" spans="1:18" ht="25.4" customHeight="1" x14ac:dyDescent="0.35">
      <c r="A47" s="2" t="s">
        <v>102</v>
      </c>
      <c r="B47" s="2" t="s">
        <v>16</v>
      </c>
      <c r="C47" s="2" t="s">
        <v>134</v>
      </c>
      <c r="D47" s="2" t="s">
        <v>211</v>
      </c>
      <c r="E47" s="3" t="s">
        <v>22</v>
      </c>
      <c r="F47" s="3" t="s">
        <v>363</v>
      </c>
      <c r="G47" s="2">
        <f t="shared" si="0"/>
        <v>6</v>
      </c>
      <c r="H47" s="3" t="str">
        <f t="shared" si="2"/>
        <v>Vraagcode: AON4400</v>
      </c>
      <c r="I47" s="3" t="str">
        <f t="shared" si="3"/>
        <v>Instructie: Wordt niet gesteld aan de huurders die bij AON4300 aangeven dat ze nog niets hebben gehoord.</v>
      </c>
      <c r="J47" s="3" t="s">
        <v>89</v>
      </c>
      <c r="K47" s="3" t="s">
        <v>88</v>
      </c>
      <c r="L47" s="2" t="s">
        <v>87</v>
      </c>
      <c r="M47" s="2" t="s">
        <v>7</v>
      </c>
    </row>
    <row r="48" spans="1:18" ht="25.4" customHeight="1" x14ac:dyDescent="0.35">
      <c r="A48" s="2" t="s">
        <v>102</v>
      </c>
      <c r="B48" s="2" t="s">
        <v>16</v>
      </c>
      <c r="C48" s="2" t="s">
        <v>135</v>
      </c>
      <c r="D48" s="2" t="s">
        <v>212</v>
      </c>
      <c r="E48" s="3" t="s">
        <v>352</v>
      </c>
      <c r="F48" s="3" t="s">
        <v>363</v>
      </c>
      <c r="G48" s="2">
        <f t="shared" si="0"/>
        <v>5</v>
      </c>
      <c r="H48" s="3" t="str">
        <f t="shared" si="2"/>
        <v>Vraagcode: AON4500</v>
      </c>
      <c r="I48" s="3" t="str">
        <f t="shared" si="3"/>
        <v>Instructie: Wordt niet gesteld aan de huurders die bij AON4300 aangeven dat ze nog niets hebben gehoord.</v>
      </c>
      <c r="J48" s="3" t="s">
        <v>89</v>
      </c>
      <c r="K48" s="3" t="s">
        <v>88</v>
      </c>
      <c r="L48" s="2" t="s">
        <v>5</v>
      </c>
    </row>
    <row r="49" spans="1:23" ht="25.4" customHeight="1" x14ac:dyDescent="0.35">
      <c r="A49" s="2" t="s">
        <v>102</v>
      </c>
      <c r="B49" s="2" t="s">
        <v>16</v>
      </c>
      <c r="C49" s="2" t="s">
        <v>136</v>
      </c>
      <c r="D49" s="2" t="s">
        <v>213</v>
      </c>
      <c r="E49" s="3" t="s">
        <v>392</v>
      </c>
      <c r="F49" s="3" t="s">
        <v>364</v>
      </c>
      <c r="G49" s="2">
        <f t="shared" si="0"/>
        <v>8</v>
      </c>
      <c r="H49" s="3" t="str">
        <f t="shared" si="2"/>
        <v>Vraagcode: AON4600</v>
      </c>
      <c r="I49" s="3" t="str">
        <f t="shared" si="3"/>
        <v>Instructie: Wordt niet gesteld aan de huurders die bij AON4300 aangeven dat ze nog niets gehoord hebben.</v>
      </c>
      <c r="J49" s="3" t="s">
        <v>89</v>
      </c>
      <c r="K49" s="3" t="s">
        <v>88</v>
      </c>
      <c r="L49" s="2" t="s">
        <v>9</v>
      </c>
      <c r="M49" s="2" t="s">
        <v>8</v>
      </c>
      <c r="N49" s="2" t="s">
        <v>23</v>
      </c>
      <c r="O49" s="2" t="s">
        <v>7</v>
      </c>
    </row>
    <row r="50" spans="1:23" ht="25.4" customHeight="1" x14ac:dyDescent="0.35">
      <c r="A50" s="2" t="s">
        <v>102</v>
      </c>
      <c r="B50" s="2" t="s">
        <v>16</v>
      </c>
      <c r="C50" s="2" t="s">
        <v>137</v>
      </c>
      <c r="D50" s="2" t="s">
        <v>214</v>
      </c>
      <c r="E50" s="3" t="s">
        <v>24</v>
      </c>
      <c r="F50" s="3" t="s">
        <v>365</v>
      </c>
      <c r="G50" s="2">
        <f t="shared" si="0"/>
        <v>9</v>
      </c>
      <c r="H50" s="3" t="str">
        <f t="shared" si="2"/>
        <v>Vraagcode: AON4700</v>
      </c>
      <c r="I50" s="3" t="str">
        <f t="shared" si="3"/>
        <v>Instructie: Wordt alleen gesteld aan de huurders die bij AON4600 aangeven dat er afspraken zijn gemaakt.</v>
      </c>
      <c r="J50" s="3" t="s">
        <v>89</v>
      </c>
      <c r="K50" s="3" t="s">
        <v>88</v>
      </c>
      <c r="L50" s="2" t="s">
        <v>9</v>
      </c>
      <c r="M50" s="2" t="s">
        <v>12</v>
      </c>
      <c r="N50" s="2" t="s">
        <v>8</v>
      </c>
      <c r="O50" s="2" t="s">
        <v>25</v>
      </c>
      <c r="P50" s="2" t="s">
        <v>7</v>
      </c>
    </row>
    <row r="51" spans="1:23" ht="25.4" customHeight="1" x14ac:dyDescent="0.35">
      <c r="A51" s="2" t="s">
        <v>102</v>
      </c>
      <c r="B51" s="2" t="s">
        <v>16</v>
      </c>
      <c r="C51" s="2" t="s">
        <v>138</v>
      </c>
      <c r="D51" s="2" t="s">
        <v>215</v>
      </c>
      <c r="E51" s="3" t="s">
        <v>26</v>
      </c>
      <c r="F51" s="3" t="s">
        <v>364</v>
      </c>
      <c r="G51" s="2">
        <f t="shared" si="0"/>
        <v>8</v>
      </c>
      <c r="H51" s="3" t="str">
        <f t="shared" si="2"/>
        <v>Vraagcode: AON4800</v>
      </c>
      <c r="I51" s="3" t="str">
        <f t="shared" si="3"/>
        <v>Instructie: Wordt niet gesteld aan de huurders die bij AON4300 aangeven dat ze nog niets gehoord hebben.</v>
      </c>
      <c r="J51" s="3" t="s">
        <v>89</v>
      </c>
      <c r="K51" s="3" t="s">
        <v>88</v>
      </c>
      <c r="L51" s="2" t="s">
        <v>9</v>
      </c>
      <c r="M51" s="2" t="s">
        <v>393</v>
      </c>
      <c r="N51" s="2" t="s">
        <v>25</v>
      </c>
      <c r="O51" s="2" t="s">
        <v>7</v>
      </c>
    </row>
    <row r="52" spans="1:23" ht="25.4" customHeight="1" x14ac:dyDescent="0.35">
      <c r="A52" s="2" t="s">
        <v>102</v>
      </c>
      <c r="B52" s="2" t="s">
        <v>16</v>
      </c>
      <c r="C52" s="2" t="s">
        <v>139</v>
      </c>
      <c r="D52" s="2" t="s">
        <v>216</v>
      </c>
      <c r="E52" s="3" t="s">
        <v>27</v>
      </c>
      <c r="F52" s="3" t="s">
        <v>362</v>
      </c>
      <c r="G52" s="2">
        <f t="shared" si="0"/>
        <v>5</v>
      </c>
      <c r="H52" s="3" t="str">
        <f t="shared" si="2"/>
        <v>Vraagcode: AON4900</v>
      </c>
      <c r="I52" s="3" t="str">
        <f t="shared" si="3"/>
        <v>Instructie: Wordt alleen gesteld aan de huurders die bij AON4000 aangeven dat ze het de corporatie hebben laten weten dat ze niet tevreden zijn.</v>
      </c>
      <c r="J52" s="3" t="s">
        <v>89</v>
      </c>
      <c r="K52" s="3" t="s">
        <v>88</v>
      </c>
      <c r="L52" s="2" t="s">
        <v>5</v>
      </c>
    </row>
    <row r="53" spans="1:23" ht="25.4" customHeight="1" x14ac:dyDescent="0.35">
      <c r="A53" s="2" t="s">
        <v>102</v>
      </c>
      <c r="B53" s="2" t="s">
        <v>28</v>
      </c>
      <c r="C53" s="2" t="s">
        <v>140</v>
      </c>
      <c r="D53" s="2" t="s">
        <v>217</v>
      </c>
      <c r="E53" s="7" t="s">
        <v>259</v>
      </c>
      <c r="F53" s="3"/>
      <c r="G53" s="2">
        <f t="shared" si="0"/>
        <v>4</v>
      </c>
      <c r="H53" s="3" t="str">
        <f t="shared" si="2"/>
        <v>Vraagcode: AWB5000</v>
      </c>
      <c r="I53" s="3" t="str">
        <f t="shared" si="3"/>
        <v xml:space="preserve">Instructie: </v>
      </c>
      <c r="J53" s="3" t="s">
        <v>89</v>
      </c>
      <c r="K53" s="3" t="s">
        <v>88</v>
      </c>
    </row>
    <row r="54" spans="1:23" ht="25.4" customHeight="1" x14ac:dyDescent="0.35">
      <c r="A54" s="2" t="s">
        <v>102</v>
      </c>
      <c r="B54" s="2" t="s">
        <v>28</v>
      </c>
      <c r="C54" s="2" t="s">
        <v>141</v>
      </c>
      <c r="D54" s="2" t="s">
        <v>218</v>
      </c>
      <c r="E54" s="7" t="s">
        <v>353</v>
      </c>
      <c r="F54" s="3" t="s">
        <v>366</v>
      </c>
      <c r="G54" s="2">
        <f t="shared" si="0"/>
        <v>6</v>
      </c>
      <c r="H54" s="3" t="str">
        <f t="shared" si="2"/>
        <v>Vraagcode: AWB5100</v>
      </c>
      <c r="I54" s="3" t="str">
        <f t="shared" si="3"/>
        <v>Instructie: Wordt alleen gesteld aan de huurders die bij AWB5000 een rapportcijfer geven.</v>
      </c>
      <c r="J54" s="3" t="s">
        <v>89</v>
      </c>
      <c r="K54" s="3" t="s">
        <v>88</v>
      </c>
      <c r="L54" s="2" t="s">
        <v>87</v>
      </c>
      <c r="M54" s="2" t="s">
        <v>7</v>
      </c>
    </row>
    <row r="55" spans="1:23" ht="25.4" customHeight="1" x14ac:dyDescent="0.35">
      <c r="A55" s="2" t="s">
        <v>102</v>
      </c>
      <c r="B55" s="2" t="s">
        <v>28</v>
      </c>
      <c r="C55" s="2" t="s">
        <v>142</v>
      </c>
      <c r="D55" s="2" t="s">
        <v>219</v>
      </c>
      <c r="E55" s="7" t="s">
        <v>29</v>
      </c>
      <c r="F55" s="7"/>
      <c r="G55" s="2">
        <f t="shared" si="0"/>
        <v>6</v>
      </c>
      <c r="H55" s="3" t="str">
        <f t="shared" si="2"/>
        <v>Vraagcode: AWB5200</v>
      </c>
      <c r="I55" s="3" t="str">
        <f t="shared" si="3"/>
        <v xml:space="preserve">Instructie: </v>
      </c>
      <c r="J55" s="3" t="s">
        <v>89</v>
      </c>
      <c r="K55" s="3" t="s">
        <v>88</v>
      </c>
      <c r="L55" s="2" t="s">
        <v>87</v>
      </c>
      <c r="M55" s="2" t="s">
        <v>7</v>
      </c>
    </row>
    <row r="56" spans="1:23" ht="25.4" customHeight="1" x14ac:dyDescent="0.35">
      <c r="A56" s="2" t="s">
        <v>102</v>
      </c>
      <c r="B56" s="2" t="s">
        <v>28</v>
      </c>
      <c r="C56" s="2" t="s">
        <v>143</v>
      </c>
      <c r="D56" s="2" t="s">
        <v>220</v>
      </c>
      <c r="E56" s="3" t="s">
        <v>354</v>
      </c>
      <c r="F56" s="3" t="s">
        <v>367</v>
      </c>
      <c r="G56" s="2">
        <f t="shared" si="0"/>
        <v>16</v>
      </c>
      <c r="H56" s="3" t="str">
        <f t="shared" si="2"/>
        <v>Vraagcode: AWB5300</v>
      </c>
      <c r="I56" s="3" t="str">
        <f t="shared" si="3"/>
        <v>Instructie: Wordt alleen gesteld aan de huurders die bij AWB5200 een 6 of lager geven.</v>
      </c>
      <c r="J56" s="3" t="s">
        <v>89</v>
      </c>
      <c r="K56" s="3" t="s">
        <v>88</v>
      </c>
      <c r="L56" s="2" t="s">
        <v>30</v>
      </c>
      <c r="M56" s="2" t="s">
        <v>31</v>
      </c>
      <c r="N56" s="2" t="s">
        <v>32</v>
      </c>
      <c r="O56" s="2" t="s">
        <v>33</v>
      </c>
      <c r="P56" s="2" t="s">
        <v>34</v>
      </c>
      <c r="Q56" s="2" t="s">
        <v>35</v>
      </c>
      <c r="R56" s="2" t="s">
        <v>36</v>
      </c>
      <c r="S56" s="2" t="s">
        <v>37</v>
      </c>
      <c r="T56" s="2" t="s">
        <v>38</v>
      </c>
      <c r="U56" s="2" t="s">
        <v>39</v>
      </c>
      <c r="V56" s="2" t="s">
        <v>6</v>
      </c>
      <c r="W56" s="2" t="s">
        <v>7</v>
      </c>
    </row>
    <row r="57" spans="1:23" ht="25.4" customHeight="1" x14ac:dyDescent="0.35">
      <c r="A57" s="2" t="s">
        <v>102</v>
      </c>
      <c r="B57" s="2" t="s">
        <v>28</v>
      </c>
      <c r="C57" s="2" t="s">
        <v>144</v>
      </c>
      <c r="D57" s="2" t="s">
        <v>221</v>
      </c>
      <c r="E57" s="3" t="s">
        <v>354</v>
      </c>
      <c r="F57" s="3" t="s">
        <v>368</v>
      </c>
      <c r="G57" s="2">
        <f t="shared" si="0"/>
        <v>15</v>
      </c>
      <c r="H57" s="3" t="str">
        <f t="shared" si="2"/>
        <v>Vraagcode: AWB5400</v>
      </c>
      <c r="I57" s="3" t="str">
        <f t="shared" si="3"/>
        <v>Instructie: Wordt alleen gesteld aan de huurders die bij AWB5200 een 8 of hoger geven.</v>
      </c>
      <c r="J57" s="3" t="s">
        <v>89</v>
      </c>
      <c r="K57" s="3" t="s">
        <v>88</v>
      </c>
      <c r="L57" s="2" t="s">
        <v>40</v>
      </c>
      <c r="M57" s="2" t="s">
        <v>41</v>
      </c>
      <c r="N57" s="2" t="s">
        <v>42</v>
      </c>
      <c r="O57" s="2" t="s">
        <v>43</v>
      </c>
      <c r="P57" s="2" t="s">
        <v>44</v>
      </c>
      <c r="Q57" s="2" t="s">
        <v>45</v>
      </c>
      <c r="R57" s="2" t="s">
        <v>46</v>
      </c>
      <c r="S57" s="2" t="s">
        <v>47</v>
      </c>
      <c r="T57" s="2" t="s">
        <v>48</v>
      </c>
      <c r="U57" s="2" t="s">
        <v>6</v>
      </c>
      <c r="V57" s="2" t="s">
        <v>7</v>
      </c>
    </row>
    <row r="58" spans="1:23" ht="25.4" customHeight="1" x14ac:dyDescent="0.35">
      <c r="A58" s="2" t="s">
        <v>102</v>
      </c>
      <c r="B58" s="2" t="s">
        <v>28</v>
      </c>
      <c r="C58" s="2" t="s">
        <v>145</v>
      </c>
      <c r="D58" s="2" t="s">
        <v>222</v>
      </c>
      <c r="E58" s="7" t="s">
        <v>417</v>
      </c>
      <c r="F58" s="3"/>
      <c r="G58" s="2">
        <f t="shared" si="0"/>
        <v>6</v>
      </c>
      <c r="H58" s="3" t="str">
        <f t="shared" si="2"/>
        <v>Vraagcode: AWB5500</v>
      </c>
      <c r="I58" s="3" t="str">
        <f t="shared" si="3"/>
        <v xml:space="preserve">Instructie: </v>
      </c>
      <c r="J58" s="3" t="s">
        <v>89</v>
      </c>
      <c r="K58" s="3" t="s">
        <v>88</v>
      </c>
      <c r="L58" s="2" t="s">
        <v>87</v>
      </c>
      <c r="M58" s="2" t="s">
        <v>7</v>
      </c>
    </row>
    <row r="59" spans="1:23" ht="25.4" customHeight="1" x14ac:dyDescent="0.35">
      <c r="A59" s="2" t="s">
        <v>102</v>
      </c>
      <c r="B59" s="2" t="s">
        <v>28</v>
      </c>
      <c r="C59" s="2" t="s">
        <v>146</v>
      </c>
      <c r="D59" s="2" t="s">
        <v>223</v>
      </c>
      <c r="E59" s="7" t="s">
        <v>260</v>
      </c>
      <c r="F59" s="3" t="s">
        <v>422</v>
      </c>
      <c r="G59" s="2">
        <f t="shared" si="0"/>
        <v>5</v>
      </c>
      <c r="H59" s="3" t="str">
        <f t="shared" si="2"/>
        <v>Vraagcode: AWB5600</v>
      </c>
      <c r="I59" s="3" t="str">
        <f t="shared" si="3"/>
        <v>Instructie: Wordt alleen gesteld aan de huurders die bij AWB5500 een 6 of lager geven.</v>
      </c>
      <c r="J59" s="3" t="s">
        <v>89</v>
      </c>
      <c r="K59" s="3" t="s">
        <v>88</v>
      </c>
      <c r="L59" s="2" t="s">
        <v>5</v>
      </c>
    </row>
    <row r="60" spans="1:23" ht="25.4" customHeight="1" x14ac:dyDescent="0.35">
      <c r="A60" s="2" t="s">
        <v>102</v>
      </c>
      <c r="B60" s="2" t="s">
        <v>28</v>
      </c>
      <c r="C60" s="2" t="s">
        <v>147</v>
      </c>
      <c r="D60" s="2" t="s">
        <v>224</v>
      </c>
      <c r="E60" s="1" t="s">
        <v>49</v>
      </c>
      <c r="G60" s="2">
        <f t="shared" si="0"/>
        <v>6</v>
      </c>
      <c r="H60" s="3" t="str">
        <f t="shared" si="2"/>
        <v>Vraagcode: AWB5700</v>
      </c>
      <c r="I60" s="3" t="str">
        <f t="shared" si="3"/>
        <v xml:space="preserve">Instructie: </v>
      </c>
      <c r="J60" s="3" t="s">
        <v>89</v>
      </c>
      <c r="K60" s="3" t="s">
        <v>88</v>
      </c>
      <c r="L60" s="2" t="s">
        <v>87</v>
      </c>
      <c r="M60" s="2" t="s">
        <v>7</v>
      </c>
    </row>
    <row r="61" spans="1:23" ht="25.4" customHeight="1" x14ac:dyDescent="0.35">
      <c r="A61" s="2" t="s">
        <v>102</v>
      </c>
      <c r="B61" s="2" t="s">
        <v>28</v>
      </c>
      <c r="C61" s="2" t="s">
        <v>148</v>
      </c>
      <c r="D61" s="2" t="s">
        <v>225</v>
      </c>
      <c r="E61" s="3" t="s">
        <v>355</v>
      </c>
      <c r="F61" s="2" t="s">
        <v>369</v>
      </c>
      <c r="G61" s="2">
        <f t="shared" si="0"/>
        <v>15</v>
      </c>
      <c r="H61" s="3" t="str">
        <f t="shared" si="2"/>
        <v>Vraagcode: AWB5800</v>
      </c>
      <c r="I61" s="3" t="str">
        <f t="shared" si="3"/>
        <v>Instructie: Wordt alleen gesteld aan de huurders die bij AWB5700 een 6 of lager geven.</v>
      </c>
      <c r="J61" s="3" t="s">
        <v>89</v>
      </c>
      <c r="K61" s="3" t="s">
        <v>88</v>
      </c>
      <c r="L61" s="2" t="s">
        <v>50</v>
      </c>
      <c r="M61" s="2" t="s">
        <v>51</v>
      </c>
      <c r="N61" s="2" t="s">
        <v>52</v>
      </c>
      <c r="O61" s="2" t="s">
        <v>53</v>
      </c>
      <c r="P61" s="2" t="s">
        <v>54</v>
      </c>
      <c r="Q61" s="2" t="s">
        <v>55</v>
      </c>
      <c r="R61" s="2" t="s">
        <v>56</v>
      </c>
      <c r="S61" s="2" t="s">
        <v>57</v>
      </c>
      <c r="T61" s="2" t="s">
        <v>58</v>
      </c>
      <c r="U61" s="2" t="s">
        <v>6</v>
      </c>
      <c r="V61" s="2" t="s">
        <v>7</v>
      </c>
    </row>
    <row r="62" spans="1:23" ht="25.4" customHeight="1" x14ac:dyDescent="0.35">
      <c r="A62" s="2" t="s">
        <v>102</v>
      </c>
      <c r="B62" s="2" t="s">
        <v>28</v>
      </c>
      <c r="C62" s="2" t="s">
        <v>149</v>
      </c>
      <c r="D62" s="2" t="s">
        <v>226</v>
      </c>
      <c r="E62" s="3" t="s">
        <v>355</v>
      </c>
      <c r="F62" s="3" t="s">
        <v>370</v>
      </c>
      <c r="G62" s="2">
        <f t="shared" si="0"/>
        <v>14</v>
      </c>
      <c r="H62" s="3" t="str">
        <f t="shared" si="2"/>
        <v>Vraagcode: AWB5900</v>
      </c>
      <c r="I62" s="3" t="str">
        <f t="shared" si="3"/>
        <v>Instructie: Wordt alleen gesteld aan de huurders die bij AWB5700 een 8 of hoger geven.</v>
      </c>
      <c r="J62" s="3" t="s">
        <v>89</v>
      </c>
      <c r="K62" s="3" t="s">
        <v>88</v>
      </c>
      <c r="L62" s="2" t="s">
        <v>59</v>
      </c>
      <c r="M62" s="2" t="s">
        <v>60</v>
      </c>
      <c r="N62" s="2" t="s">
        <v>61</v>
      </c>
      <c r="O62" s="2" t="s">
        <v>62</v>
      </c>
      <c r="P62" s="2" t="s">
        <v>63</v>
      </c>
      <c r="Q62" s="2" t="s">
        <v>64</v>
      </c>
      <c r="R62" s="2" t="s">
        <v>65</v>
      </c>
      <c r="S62" s="2" t="s">
        <v>66</v>
      </c>
      <c r="T62" s="2" t="s">
        <v>6</v>
      </c>
      <c r="U62" s="2" t="s">
        <v>7</v>
      </c>
    </row>
    <row r="63" spans="1:23" ht="25.4" customHeight="1" x14ac:dyDescent="0.35">
      <c r="A63" s="2" t="s">
        <v>102</v>
      </c>
      <c r="B63" s="2" t="s">
        <v>28</v>
      </c>
      <c r="C63" s="2" t="s">
        <v>150</v>
      </c>
      <c r="D63" s="2" t="s">
        <v>427</v>
      </c>
      <c r="E63" s="7" t="s">
        <v>423</v>
      </c>
      <c r="F63" s="3"/>
      <c r="G63" s="2">
        <f t="shared" si="0"/>
        <v>6</v>
      </c>
      <c r="H63" s="3" t="str">
        <f t="shared" si="2"/>
        <v>Vraagcode: AWB5910</v>
      </c>
      <c r="I63" s="3" t="str">
        <f t="shared" ref="I63:I66" si="7">_xlfn.CONCAT("Instructie: ",F63)</f>
        <v xml:space="preserve">Instructie: </v>
      </c>
      <c r="J63" s="3" t="s">
        <v>89</v>
      </c>
      <c r="K63" s="3" t="s">
        <v>88</v>
      </c>
      <c r="L63" s="2" t="s">
        <v>87</v>
      </c>
      <c r="M63" s="2" t="s">
        <v>7</v>
      </c>
    </row>
    <row r="64" spans="1:23" ht="25.4" customHeight="1" x14ac:dyDescent="0.35">
      <c r="A64" s="2" t="s">
        <v>102</v>
      </c>
      <c r="B64" s="2" t="s">
        <v>28</v>
      </c>
      <c r="C64" s="2" t="s">
        <v>151</v>
      </c>
      <c r="D64" s="2" t="s">
        <v>428</v>
      </c>
      <c r="E64" s="7" t="s">
        <v>424</v>
      </c>
      <c r="F64" s="3"/>
      <c r="G64" s="2">
        <f t="shared" si="0"/>
        <v>6</v>
      </c>
      <c r="H64" s="3" t="str">
        <f t="shared" si="2"/>
        <v>Vraagcode: AWB5920</v>
      </c>
      <c r="I64" s="3" t="str">
        <f t="shared" si="7"/>
        <v xml:space="preserve">Instructie: </v>
      </c>
      <c r="J64" s="3" t="s">
        <v>89</v>
      </c>
      <c r="K64" s="3" t="s">
        <v>88</v>
      </c>
      <c r="L64" s="2" t="s">
        <v>87</v>
      </c>
      <c r="M64" s="2" t="s">
        <v>7</v>
      </c>
    </row>
    <row r="65" spans="1:24" ht="25.4" customHeight="1" x14ac:dyDescent="0.35">
      <c r="A65" s="2" t="s">
        <v>102</v>
      </c>
      <c r="B65" s="2" t="s">
        <v>28</v>
      </c>
      <c r="C65" s="2" t="s">
        <v>152</v>
      </c>
      <c r="D65" s="2" t="s">
        <v>429</v>
      </c>
      <c r="E65" s="7" t="s">
        <v>425</v>
      </c>
      <c r="F65" s="3"/>
      <c r="G65" s="2">
        <f t="shared" si="0"/>
        <v>6</v>
      </c>
      <c r="H65" s="3" t="str">
        <f t="shared" si="2"/>
        <v>Vraagcode: AWB5930</v>
      </c>
      <c r="I65" s="3" t="str">
        <f t="shared" si="7"/>
        <v xml:space="preserve">Instructie: </v>
      </c>
      <c r="J65" s="3" t="s">
        <v>89</v>
      </c>
      <c r="K65" s="3" t="s">
        <v>88</v>
      </c>
      <c r="L65" s="2" t="s">
        <v>87</v>
      </c>
      <c r="M65" s="2" t="s">
        <v>7</v>
      </c>
    </row>
    <row r="66" spans="1:24" ht="25.4" customHeight="1" x14ac:dyDescent="0.35">
      <c r="A66" s="2" t="s">
        <v>102</v>
      </c>
      <c r="B66" s="2" t="s">
        <v>28</v>
      </c>
      <c r="C66" s="2" t="s">
        <v>153</v>
      </c>
      <c r="D66" s="2" t="s">
        <v>430</v>
      </c>
      <c r="E66" s="7" t="s">
        <v>426</v>
      </c>
      <c r="F66" s="3"/>
      <c r="G66" s="2">
        <f t="shared" si="0"/>
        <v>6</v>
      </c>
      <c r="H66" s="3" t="str">
        <f t="shared" si="2"/>
        <v>Vraagcode: AWB5940</v>
      </c>
      <c r="I66" s="3" t="str">
        <f t="shared" si="7"/>
        <v xml:space="preserve">Instructie: </v>
      </c>
      <c r="J66" s="3" t="s">
        <v>89</v>
      </c>
      <c r="K66" s="3" t="s">
        <v>88</v>
      </c>
      <c r="L66" s="2" t="s">
        <v>87</v>
      </c>
      <c r="M66" s="2" t="s">
        <v>7</v>
      </c>
    </row>
    <row r="67" spans="1:24" ht="25.4" customHeight="1" x14ac:dyDescent="0.35">
      <c r="A67" s="2" t="s">
        <v>102</v>
      </c>
      <c r="B67" s="2" t="s">
        <v>28</v>
      </c>
      <c r="C67" s="2" t="s">
        <v>408</v>
      </c>
      <c r="D67" s="2" t="s">
        <v>227</v>
      </c>
      <c r="E67" s="1" t="s">
        <v>261</v>
      </c>
      <c r="F67" s="1"/>
      <c r="G67" s="2">
        <f t="shared" si="0"/>
        <v>7</v>
      </c>
      <c r="H67" s="3" t="str">
        <f t="shared" si="2"/>
        <v>Vraagcode: AWB6000</v>
      </c>
      <c r="I67" s="3" t="str">
        <f t="shared" si="3"/>
        <v xml:space="preserve">Instructie: </v>
      </c>
      <c r="J67" s="3" t="s">
        <v>89</v>
      </c>
      <c r="K67" s="3" t="s">
        <v>88</v>
      </c>
      <c r="L67" s="2" t="s">
        <v>9</v>
      </c>
      <c r="M67" s="2" t="s">
        <v>337</v>
      </c>
      <c r="N67" s="2" t="s">
        <v>8</v>
      </c>
    </row>
    <row r="68" spans="1:24" ht="25.4" customHeight="1" x14ac:dyDescent="0.35">
      <c r="A68" s="2" t="s">
        <v>102</v>
      </c>
      <c r="B68" s="2" t="s">
        <v>28</v>
      </c>
      <c r="C68" s="2" t="s">
        <v>409</v>
      </c>
      <c r="D68" s="2" t="s">
        <v>228</v>
      </c>
      <c r="E68" s="3" t="s">
        <v>262</v>
      </c>
      <c r="F68" s="3" t="s">
        <v>371</v>
      </c>
      <c r="G68" s="2">
        <f t="shared" si="0"/>
        <v>17</v>
      </c>
      <c r="H68" s="3" t="str">
        <f t="shared" si="2"/>
        <v>Vraagcode: AWB6100</v>
      </c>
      <c r="I68" s="3" t="str">
        <f t="shared" si="3"/>
        <v>Instructie: Wordt alleen gesteld aan de huurders die bij AWB6000 aangeven (misschien) te willen verhuizen.</v>
      </c>
      <c r="J68" s="3" t="s">
        <v>89</v>
      </c>
      <c r="K68" s="3" t="s">
        <v>88</v>
      </c>
      <c r="L68" s="2" t="s">
        <v>338</v>
      </c>
      <c r="M68" s="2" t="s">
        <v>339</v>
      </c>
      <c r="N68" s="2" t="s">
        <v>340</v>
      </c>
      <c r="O68" s="2" t="s">
        <v>341</v>
      </c>
      <c r="P68" s="2" t="s">
        <v>342</v>
      </c>
      <c r="Q68" s="2" t="s">
        <v>343</v>
      </c>
      <c r="R68" s="2" t="s">
        <v>344</v>
      </c>
      <c r="S68" s="2" t="s">
        <v>100</v>
      </c>
      <c r="T68" s="2" t="s">
        <v>101</v>
      </c>
      <c r="U68" s="2" t="s">
        <v>345</v>
      </c>
      <c r="V68" s="2" t="s">
        <v>346</v>
      </c>
      <c r="W68" s="2" t="s">
        <v>6</v>
      </c>
      <c r="X68" s="2" t="s">
        <v>7</v>
      </c>
    </row>
    <row r="69" spans="1:24" ht="25.4" customHeight="1" x14ac:dyDescent="0.35">
      <c r="A69" s="2" t="s">
        <v>102</v>
      </c>
      <c r="B69" s="2" t="s">
        <v>67</v>
      </c>
      <c r="C69" s="2" t="s">
        <v>431</v>
      </c>
      <c r="D69" s="2" t="s">
        <v>229</v>
      </c>
      <c r="E69" s="1" t="s">
        <v>68</v>
      </c>
      <c r="F69" s="3"/>
      <c r="G69" s="2">
        <f t="shared" si="0"/>
        <v>8</v>
      </c>
      <c r="H69" s="3" t="str">
        <f t="shared" si="2"/>
        <v>Vraagcode: AAK6200</v>
      </c>
      <c r="I69" s="3" t="str">
        <f t="shared" si="3"/>
        <v xml:space="preserve">Instructie: </v>
      </c>
      <c r="J69" s="3" t="s">
        <v>89</v>
      </c>
      <c r="K69" s="3" t="s">
        <v>88</v>
      </c>
      <c r="L69" s="2" t="s">
        <v>69</v>
      </c>
      <c r="M69" s="2" t="s">
        <v>70</v>
      </c>
      <c r="N69" s="2" t="s">
        <v>71</v>
      </c>
      <c r="O69" s="2" t="s">
        <v>72</v>
      </c>
    </row>
    <row r="70" spans="1:24" ht="25.4" customHeight="1" x14ac:dyDescent="0.35">
      <c r="A70" s="2" t="s">
        <v>102</v>
      </c>
      <c r="B70" s="2" t="s">
        <v>67</v>
      </c>
      <c r="C70" s="2" t="s">
        <v>432</v>
      </c>
      <c r="D70" s="2" t="s">
        <v>437</v>
      </c>
      <c r="E70" s="1" t="s">
        <v>410</v>
      </c>
      <c r="F70" s="1"/>
      <c r="G70" s="2">
        <f t="shared" si="0"/>
        <v>5</v>
      </c>
      <c r="H70" s="3" t="str">
        <f t="shared" si="2"/>
        <v>Vraagcode: AAK6300</v>
      </c>
      <c r="I70" s="3" t="str">
        <f t="shared" si="3"/>
        <v xml:space="preserve">Instructie: </v>
      </c>
      <c r="J70" s="3" t="s">
        <v>89</v>
      </c>
      <c r="K70" s="3" t="s">
        <v>88</v>
      </c>
      <c r="L70" s="2" t="s">
        <v>421</v>
      </c>
    </row>
    <row r="71" spans="1:24" ht="25.4" customHeight="1" x14ac:dyDescent="0.35">
      <c r="A71" s="2" t="s">
        <v>102</v>
      </c>
      <c r="B71" s="2" t="s">
        <v>67</v>
      </c>
      <c r="C71" s="2" t="s">
        <v>433</v>
      </c>
      <c r="D71" s="2" t="s">
        <v>438</v>
      </c>
      <c r="E71" s="1" t="s">
        <v>73</v>
      </c>
      <c r="F71" s="1"/>
      <c r="G71" s="2">
        <f t="shared" si="0"/>
        <v>10</v>
      </c>
      <c r="H71" s="3" t="str">
        <f t="shared" si="2"/>
        <v>Vraagcode: AAK6400</v>
      </c>
      <c r="I71" s="3" t="str">
        <f t="shared" si="3"/>
        <v xml:space="preserve">Instructie: </v>
      </c>
      <c r="J71" s="3" t="s">
        <v>89</v>
      </c>
      <c r="K71" s="3" t="s">
        <v>88</v>
      </c>
      <c r="L71" s="2" t="s">
        <v>74</v>
      </c>
      <c r="M71" s="2" t="s">
        <v>394</v>
      </c>
      <c r="N71" s="2" t="s">
        <v>75</v>
      </c>
      <c r="O71" s="2" t="s">
        <v>76</v>
      </c>
      <c r="P71" s="2" t="s">
        <v>6</v>
      </c>
      <c r="Q71" s="2" t="s">
        <v>72</v>
      </c>
    </row>
    <row r="72" spans="1:24" ht="25.4" customHeight="1" x14ac:dyDescent="0.35">
      <c r="A72" s="2" t="s">
        <v>102</v>
      </c>
      <c r="B72" s="2" t="s">
        <v>77</v>
      </c>
      <c r="C72" s="2" t="s">
        <v>434</v>
      </c>
      <c r="D72" s="2" t="s">
        <v>230</v>
      </c>
      <c r="E72" s="3" t="s">
        <v>395</v>
      </c>
      <c r="F72" s="1"/>
      <c r="G72" s="2">
        <f t="shared" ref="G72" si="8">COUNTA(H72:AD72)</f>
        <v>6</v>
      </c>
      <c r="H72" s="3" t="str">
        <f t="shared" si="2"/>
        <v>Vraagcode: AAN6500</v>
      </c>
      <c r="I72" s="3" t="str">
        <f t="shared" ref="I72" si="9">_xlfn.CONCAT("Instructie: ",F72)</f>
        <v xml:space="preserve">Instructie: </v>
      </c>
      <c r="J72" s="3" t="s">
        <v>89</v>
      </c>
      <c r="K72" s="3" t="s">
        <v>88</v>
      </c>
      <c r="L72" s="2" t="s">
        <v>9</v>
      </c>
      <c r="M72" s="2" t="s">
        <v>8</v>
      </c>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0e1e4e-9f14-4b38-8b4a-7c12312fcced" xsi:nil="true"/>
    <lcf76f155ced4ddcb4097134ff3c332f xmlns="98e67d65-e3f8-42c1-b21b-2e50d3ad5ce5">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7232583A9C83744B97E476725BEEA55" ma:contentTypeVersion="21" ma:contentTypeDescription="Een nieuw document maken." ma:contentTypeScope="" ma:versionID="7e222d4bf957b71855713c400bdaf997">
  <xsd:schema xmlns:xsd="http://www.w3.org/2001/XMLSchema" xmlns:xs="http://www.w3.org/2001/XMLSchema" xmlns:p="http://schemas.microsoft.com/office/2006/metadata/properties" xmlns:ns2="dc341370-e0d0-48f3-a982-c639cafed953" xmlns:ns3="f60e1e4e-9f14-4b38-8b4a-7c12312fcced" xmlns:ns4="98e67d65-e3f8-42c1-b21b-2e50d3ad5ce5" targetNamespace="http://schemas.microsoft.com/office/2006/metadata/properties" ma:root="true" ma:fieldsID="ad3f71ad7005102f192a53f21bc21c11" ns2:_="" ns3:_="" ns4:_="">
    <xsd:import namespace="dc341370-e0d0-48f3-a982-c639cafed953"/>
    <xsd:import namespace="f60e1e4e-9f14-4b38-8b4a-7c12312fcced"/>
    <xsd:import namespace="98e67d65-e3f8-42c1-b21b-2e50d3ad5ce5"/>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2:SharingHintHash"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3: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41370-e0d0-48f3-a982-c639cafed95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Hint-hash delen" ma:internalName="SharingHintHash" ma:readOnly="true">
      <xsd:simpleType>
        <xsd:restriction base="dms:Text"/>
      </xsd:simple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e1e4e-9f14-4b38-8b4a-7c12312fcced"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c8bf437-5ea7-4a70-83e8-e3bd08aa3eca}" ma:internalName="TaxCatchAll" ma:showField="CatchAllData" ma:web="f60e1e4e-9f14-4b38-8b4a-7c12312fc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e67d65-e3f8-42c1-b21b-2e50d3ad5ce5"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a7237ab0-c086-4b4c-a5e4-1748a2539a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14F22-79D4-4EB2-88CA-0EF006590259}">
  <ds:schemaRefs>
    <ds:schemaRef ds:uri="http://schemas.microsoft.com/sharepoint/events"/>
  </ds:schemaRefs>
</ds:datastoreItem>
</file>

<file path=customXml/itemProps2.xml><?xml version="1.0" encoding="utf-8"?>
<ds:datastoreItem xmlns:ds="http://schemas.openxmlformats.org/officeDocument/2006/customXml" ds:itemID="{7F8E0108-3797-44F3-AC92-E1CD1DBC3477}">
  <ds:schemaRefs>
    <ds:schemaRef ds:uri="http://schemas.microsoft.com/sharepoint/v3/contenttype/forms"/>
  </ds:schemaRefs>
</ds:datastoreItem>
</file>

<file path=customXml/itemProps3.xml><?xml version="1.0" encoding="utf-8"?>
<ds:datastoreItem xmlns:ds="http://schemas.openxmlformats.org/officeDocument/2006/customXml" ds:itemID="{2E724FB0-0C65-4CE7-A69B-9DBD26D49F01}">
  <ds:schemaRefs>
    <ds:schemaRef ds:uri="http://schemas.microsoft.com/office/2006/metadata/properties"/>
    <ds:schemaRef ds:uri="http://schemas.microsoft.com/office/infopath/2007/PartnerControls"/>
    <ds:schemaRef ds:uri="f60e1e4e-9f14-4b38-8b4a-7c12312fcced"/>
    <ds:schemaRef ds:uri="ee675eb2-7f62-4c70-be7b-8a0b72730e3a"/>
    <ds:schemaRef ds:uri="98e67d65-e3f8-42c1-b21b-2e50d3ad5ce5"/>
  </ds:schemaRefs>
</ds:datastoreItem>
</file>

<file path=customXml/itemProps4.xml><?xml version="1.0" encoding="utf-8"?>
<ds:datastoreItem xmlns:ds="http://schemas.openxmlformats.org/officeDocument/2006/customXml" ds:itemID="{7091FD29-0B40-4619-896B-7365852F0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41370-e0d0-48f3-a982-c639cafed953"/>
    <ds:schemaRef ds:uri="f60e1e4e-9f14-4b38-8b4a-7c12312fcced"/>
    <ds:schemaRef ds:uri="98e67d65-e3f8-42c1-b21b-2e50d3ad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Algemene waardering</vt:lpstr>
      <vt:lpstr>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van den Boorn</dc:creator>
  <cp:lastModifiedBy>Arnout Boot</cp:lastModifiedBy>
  <dcterms:created xsi:type="dcterms:W3CDTF">2021-10-18T06:48:22Z</dcterms:created>
  <dcterms:modified xsi:type="dcterms:W3CDTF">2024-03-29T17:46:43Z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0x010100E7232583A9C83744B97E476725BEEA55</vt:lpwstr>
  </property>
  <property fmtid="{D5CDD505-2E9C-101B-9397-08002B2CF9AE}" pid="3" name="MediaServiceImageTags">
    <vt:lpwstr/>
  </property>
</Properties>
</file>