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mc:Choice>
  </mc:AlternateContent>
  <xr:revisionPtr revIDLastSave="0" documentId="8_{70A0FC50-0D54-4861-B113-836BC9874E3C}" xr6:coauthVersionLast="47" xr6:coauthVersionMax="47" xr10:uidLastSave="{00000000-0000-0000-0000-000000000000}"/>
  <workbookProtection workbookAlgorithmName="SHA-512" workbookHashValue="IMju8xNMliewA7oxvLX9xZ29d4C44VWRksFD9SvWuHHVNBSckVUGWLE5QpHi1UhYp8q8atJFuf+c8MXGGAH/bQ==" workbookSaltValue="p5rnrNzaZyY/UyxjLgtFIg==" workbookSpinCount="100000" lockStructure="1"/>
  <bookViews>
    <workbookView xWindow="-120" yWindow="-120" windowWidth="29040" windowHeight="15720" tabRatio="680" xr2:uid="{2D9BD156-F4CB-4CEB-A6C0-2831D0AB46E6}"/>
  </bookViews>
  <sheets>
    <sheet name="Contact" sheetId="2" r:id="rId1"/>
    <sheet name="Tabel" sheetId="3" state="hidden" r:id="rId2"/>
  </sheets>
  <definedNames>
    <definedName name="_xlnm._FilterDatabase" localSheetId="0" hidden="1">Contact!$C$9:$D$9</definedName>
    <definedName name="Antwoordlijst1">OFFSET(INDIRECT("Tabel!H"&amp;SUBSTITUTE(#REF!,"CT","")+1),0,0,1,INDIRECT("Tabel!G"&amp;SUBSTITUTE(#REF!,"CT","")+1))</definedName>
    <definedName name="Antwoordlijst2">OFFSET(INDIRECT("Tabel!H"&amp;SUBSTITUTE(Contact!XFC1,"CT","")+1),0,0,1,INDIRECT("Tabel!G"&amp;SUBSTITUTE(Contact!XFC1,"CT","")+1))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 i="2" l="1"/>
  <c r="A76" i="2"/>
  <c r="A64" i="2"/>
  <c r="A65" i="2"/>
  <c r="A68" i="2"/>
  <c r="A69" i="2"/>
  <c r="A49" i="2"/>
  <c r="A50" i="2"/>
  <c r="A51" i="2"/>
  <c r="A52" i="2"/>
  <c r="A53" i="2"/>
  <c r="A54" i="2"/>
  <c r="A55" i="2"/>
  <c r="A56" i="2"/>
  <c r="A57" i="2"/>
  <c r="A35" i="2"/>
  <c r="A36" i="2"/>
  <c r="A37" i="2"/>
  <c r="A40" i="2"/>
  <c r="A41" i="2"/>
  <c r="A42" i="2"/>
  <c r="A21" i="2"/>
  <c r="A23" i="2"/>
  <c r="A24" i="2"/>
  <c r="A27" i="2"/>
  <c r="A13" i="2"/>
  <c r="A14" i="2"/>
  <c r="A15" i="2"/>
  <c r="A11" i="2"/>
  <c r="A74" i="2"/>
  <c r="I42" i="3" l="1"/>
  <c r="H42" i="3"/>
  <c r="I36" i="3"/>
  <c r="H36" i="3"/>
  <c r="H3" i="3"/>
  <c r="I3" i="3"/>
  <c r="H4" i="3"/>
  <c r="I4" i="3"/>
  <c r="H5" i="3"/>
  <c r="I5" i="3"/>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7" i="3"/>
  <c r="I37" i="3"/>
  <c r="H38" i="3"/>
  <c r="I38" i="3"/>
  <c r="H39" i="3"/>
  <c r="I39" i="3"/>
  <c r="H40" i="3"/>
  <c r="I40" i="3"/>
  <c r="H41" i="3"/>
  <c r="I41" i="3"/>
  <c r="H43" i="3"/>
  <c r="I43" i="3"/>
  <c r="H44" i="3"/>
  <c r="I44" i="3"/>
  <c r="H45" i="3"/>
  <c r="I45" i="3"/>
  <c r="H46" i="3"/>
  <c r="I46" i="3"/>
  <c r="H47" i="3"/>
  <c r="I47" i="3"/>
  <c r="H48" i="3"/>
  <c r="I48" i="3"/>
  <c r="A19" i="2"/>
  <c r="A31" i="2"/>
  <c r="A46" i="2"/>
  <c r="A61" i="2"/>
  <c r="A73" i="2"/>
  <c r="A12" i="2" l="1"/>
  <c r="G3" i="3"/>
  <c r="G35" i="3"/>
  <c r="G36" i="3"/>
  <c r="G23" i="3"/>
  <c r="G29" i="3"/>
  <c r="G8" i="3"/>
  <c r="G5" i="3"/>
  <c r="G42" i="3"/>
  <c r="G44" i="3"/>
  <c r="G34" i="3"/>
  <c r="G43" i="3"/>
  <c r="G39" i="3"/>
  <c r="G48" i="3"/>
  <c r="G14" i="3"/>
  <c r="G38" i="3"/>
  <c r="G31" i="3"/>
  <c r="G30" i="3"/>
  <c r="G24" i="3"/>
  <c r="G15" i="3"/>
  <c r="G27" i="3"/>
  <c r="G11" i="3"/>
  <c r="G18" i="3"/>
  <c r="G21" i="3"/>
  <c r="G13" i="3"/>
  <c r="G28" i="3"/>
  <c r="G19" i="3"/>
  <c r="G45" i="3"/>
  <c r="G16" i="3"/>
  <c r="G9" i="3"/>
  <c r="G47" i="3"/>
  <c r="G41" i="3"/>
  <c r="G37" i="3"/>
  <c r="G33" i="3"/>
  <c r="G26" i="3"/>
  <c r="G22" i="3"/>
  <c r="G12" i="3"/>
  <c r="G46" i="3"/>
  <c r="G40" i="3"/>
  <c r="G32" i="3"/>
  <c r="G25" i="3"/>
  <c r="G4" i="3"/>
  <c r="G7" i="3"/>
  <c r="G20" i="3"/>
  <c r="G17" i="3"/>
  <c r="G10" i="3"/>
  <c r="G6" i="3"/>
  <c r="A20" i="2" l="1"/>
  <c r="A26" i="2" l="1"/>
  <c r="A22" i="2"/>
  <c r="H2" i="3"/>
  <c r="A25" i="2" l="1"/>
  <c r="I2" i="3"/>
  <c r="A32" i="2" l="1"/>
  <c r="G2" i="3"/>
  <c r="A33" i="2" l="1"/>
  <c r="A34" i="2" l="1"/>
  <c r="A38" i="2" s="1"/>
  <c r="A39" i="2" s="1"/>
  <c r="A47" i="2" l="1"/>
  <c r="A48" i="2" s="1"/>
  <c r="A62" i="2" s="1"/>
  <c r="A63" i="2" s="1"/>
  <c r="A66" i="2" s="1"/>
  <c r="A67" i="2" s="1"/>
  <c r="A77" i="2" l="1"/>
</calcChain>
</file>

<file path=xl/sharedStrings.xml><?xml version="1.0" encoding="utf-8"?>
<sst xmlns="http://schemas.openxmlformats.org/spreadsheetml/2006/main" count="676" uniqueCount="255">
  <si>
    <t>Betekenis icoontjes in de vragenlijst</t>
  </si>
  <si>
    <t>In de vragenlijst staan diverse iconen bij vragen. Deze hebben de volgende betekenis:</t>
  </si>
  <si>
    <t>Algemeen</t>
  </si>
  <si>
    <t>Kolom3</t>
  </si>
  <si>
    <t>Kolom1</t>
  </si>
  <si>
    <t>Kolom13</t>
  </si>
  <si>
    <t>Kolom14</t>
  </si>
  <si>
    <t>Kolom12</t>
  </si>
  <si>
    <t>Kolom2</t>
  </si>
  <si>
    <t>CT1</t>
  </si>
  <si>
    <t>x</t>
  </si>
  <si>
    <t>U heeft contact gehad met het [inlezen naam klantcontactcentrum] van [naam corporatie]. Wat vond u van dit contact? Geef een rapportcijfer.</t>
  </si>
  <si>
    <t>KWH's keuze</t>
  </si>
  <si>
    <t>CT2</t>
  </si>
  <si>
    <t>Waarom geeft u een [inlezen antwoord CTAL01000]?</t>
  </si>
  <si>
    <t>CT3</t>
  </si>
  <si>
    <r>
      <t xml:space="preserve">Wat vond u prettig aan dit contact?
</t>
    </r>
    <r>
      <rPr>
        <sz val="10"/>
        <color theme="3"/>
        <rFont val="Arial"/>
        <family val="2"/>
      </rPr>
      <t>U kunt meer antwoorden kiezen.</t>
    </r>
  </si>
  <si>
    <t>Bibliotheek</t>
  </si>
  <si>
    <t>CT4</t>
  </si>
  <si>
    <r>
      <t xml:space="preserve">Wat vond u niet prettig aan dit contact?
</t>
    </r>
    <r>
      <rPr>
        <sz val="10"/>
        <color theme="3"/>
        <rFont val="Arial"/>
        <family val="2"/>
      </rPr>
      <t>U kunt meer antwoorden kiezen.</t>
    </r>
  </si>
  <si>
    <t>CT5</t>
  </si>
  <si>
    <t>Waarover zocht u contact met [naam corporatie]?</t>
  </si>
  <si>
    <t>Bereikbaarheid</t>
  </si>
  <si>
    <t>CT6</t>
  </si>
  <si>
    <t>Hoe makkelijk was het om contact te krijgen met [naam corporatie]? Geef een rapportcijfer.</t>
  </si>
  <si>
    <t>CT7</t>
  </si>
  <si>
    <t>Waarom geeft u een [inlezen antwoord CTBK0600]?</t>
  </si>
  <si>
    <t>CT8</t>
  </si>
  <si>
    <r>
      <t xml:space="preserve">Waarom geeft u een [inlezen antwoord CTBK0600]?
</t>
    </r>
    <r>
      <rPr>
        <sz val="10"/>
        <color theme="3"/>
        <rFont val="Arial"/>
        <family val="2"/>
      </rPr>
      <t>U kunt meer antwoorden kiezen.</t>
    </r>
  </si>
  <si>
    <t>CT9</t>
  </si>
  <si>
    <t>Hoe snel kreeg u een medewerker aan de telefoon? Geef een rapportcijfer.</t>
  </si>
  <si>
    <t>CT10</t>
  </si>
  <si>
    <t>Waarom geeft u een [inlezen antwoord CTBK0900]?</t>
  </si>
  <si>
    <t>CT11</t>
  </si>
  <si>
    <t>Is uw vraag beantwoord/opgepakt door de eerste medewerker die u aan de telefoon kreeg?</t>
  </si>
  <si>
    <t>CT12</t>
  </si>
  <si>
    <t>Heeft de medewerker van het [inlezen naam klantcontactcentrum] met u afgesproken wanneer u zou worden teruggebeld?</t>
  </si>
  <si>
    <t>CT13</t>
  </si>
  <si>
    <t>Bent u op het afgesproken moment teruggebeld?</t>
  </si>
  <si>
    <t>Medewerker eerste lijn</t>
  </si>
  <si>
    <t>Reparatie uitvoeren</t>
  </si>
  <si>
    <t>Kolom122</t>
  </si>
  <si>
    <t>CT14</t>
  </si>
  <si>
    <r>
      <rPr>
        <i/>
        <sz val="10"/>
        <color theme="3"/>
        <rFont val="Arial"/>
        <family val="2"/>
      </rPr>
      <t>Indien contactkanaal = kantoor of telefonisch.</t>
    </r>
    <r>
      <rPr>
        <b/>
        <sz val="10"/>
        <color theme="3"/>
        <rFont val="Arial"/>
        <family val="2"/>
      </rPr>
      <t xml:space="preserve">
</t>
    </r>
    <r>
      <rPr>
        <sz val="10"/>
        <color theme="3"/>
        <rFont val="Arial"/>
        <family val="2"/>
      </rPr>
      <t>De volgende vragen gaan over de medewerker(s) die u heeft gesproken.</t>
    </r>
    <r>
      <rPr>
        <b/>
        <sz val="10"/>
        <color theme="3"/>
        <rFont val="Arial"/>
        <family val="2"/>
      </rPr>
      <t xml:space="preserve">
</t>
    </r>
    <r>
      <rPr>
        <i/>
        <sz val="10"/>
        <color theme="3"/>
        <rFont val="Arial"/>
        <family val="2"/>
      </rPr>
      <t xml:space="preserve">Indien contactkanaal = e-mail, chat of website.
</t>
    </r>
    <r>
      <rPr>
        <sz val="10"/>
        <color theme="3"/>
        <rFont val="Arial"/>
        <family val="2"/>
      </rPr>
      <t>De volgende vragen gaan over de medewerker(s) met wie u contact heeft gehad.</t>
    </r>
    <r>
      <rPr>
        <b/>
        <sz val="10"/>
        <color theme="3"/>
        <rFont val="Arial"/>
        <family val="2"/>
      </rPr>
      <t xml:space="preserve">
Hoe vriendelijk was de medewerker voor u? Geef een rapportcijfer.</t>
    </r>
  </si>
  <si>
    <t>CT15</t>
  </si>
  <si>
    <t>Waarom geeft u een [inlezen antwoord CTME1400]?</t>
  </si>
  <si>
    <t>CT16</t>
  </si>
  <si>
    <t>Hoe goed heeft de medewerker u geholpen? Geef een rapportcijfer.</t>
  </si>
  <si>
    <t>CT17</t>
  </si>
  <si>
    <t>Waarom geeft u een [inlezen antwoord CTME1600]?</t>
  </si>
  <si>
    <t>CT18</t>
  </si>
  <si>
    <t>Hoe goed heeft de medewerker zijn of haar werk uitgevoerd? Geef een rapportcijfer.</t>
  </si>
  <si>
    <t>CT19</t>
  </si>
  <si>
    <t>Waarom geeft u een [inlezen antwoord CTME1800]?</t>
  </si>
  <si>
    <t>CT20</t>
  </si>
  <si>
    <t>Hoe goed heeft de medewerker met u meegedacht? Geef een rapportcijfer.</t>
  </si>
  <si>
    <t>CT21</t>
  </si>
  <si>
    <t>Waarom geeft u een [inlezen antwoord CTME2000]?</t>
  </si>
  <si>
    <t>CT22</t>
  </si>
  <si>
    <t>Voelde u zich begrepen door de medewerker? Geef een rapportcijfer.</t>
  </si>
  <si>
    <t>CT23</t>
  </si>
  <si>
    <t>Waarom geeft u een [inlezen antwoord CTME2200]?</t>
  </si>
  <si>
    <t>CT24</t>
  </si>
  <si>
    <t>Nam de medewerker genoeg tijd voor u?</t>
  </si>
  <si>
    <t>Medewerker tweede lijn</t>
  </si>
  <si>
    <t>Overig</t>
  </si>
  <si>
    <t>CT25</t>
  </si>
  <si>
    <r>
      <rPr>
        <sz val="10"/>
        <color theme="3"/>
        <rFont val="Arial"/>
        <family val="2"/>
      </rPr>
      <t>De volgende vragen gaan over de tweede medewerker die u heeft gesproken.</t>
    </r>
    <r>
      <rPr>
        <b/>
        <sz val="10"/>
        <color theme="3"/>
        <rFont val="Arial"/>
        <family val="2"/>
      </rPr>
      <t xml:space="preserve">
Hoe vriendelijk was de medewerker voor u? Geef een rapportcijfer.</t>
    </r>
  </si>
  <si>
    <t>CT26</t>
  </si>
  <si>
    <t>Waarom geeft u een [inlezen antwoord CTMT2500]?</t>
  </si>
  <si>
    <t>CT27</t>
  </si>
  <si>
    <t>CT28</t>
  </si>
  <si>
    <t>Waarom geeft u een [inlezen antwoord CTMT2700]?</t>
  </si>
  <si>
    <t>CT29</t>
  </si>
  <si>
    <t>CT30</t>
  </si>
  <si>
    <t>Waarom geeft u een [inlezen antwoord CTMT2900]?</t>
  </si>
  <si>
    <t>CT31</t>
  </si>
  <si>
    <t>CT32</t>
  </si>
  <si>
    <t>Waarom geeft u een [inlezen antwoord CTMT3100]?</t>
  </si>
  <si>
    <t>CT33</t>
  </si>
  <si>
    <t>CT34</t>
  </si>
  <si>
    <t>Waarom geeft u een [inlezen antwoord CTMT3300]?</t>
  </si>
  <si>
    <t>CT35</t>
  </si>
  <si>
    <t>Resultaat contact</t>
  </si>
  <si>
    <t>Ontevredenheid</t>
  </si>
  <si>
    <t>CT36</t>
  </si>
  <si>
    <t>Hoe snel is uw vraag beantwoord? Geef een rapportcijfer.</t>
  </si>
  <si>
    <t>CT37</t>
  </si>
  <si>
    <t>Waarom geeft u een [inlezen antwoord CTR3600]?</t>
  </si>
  <si>
    <t>CT38</t>
  </si>
  <si>
    <t>Hoe duidelijk was het antwoord dat u heeft gekregen? Geef een rapportcijfer.</t>
  </si>
  <si>
    <t>CT39</t>
  </si>
  <si>
    <t>Waarom geeft u een [inlezen antwoord CTR3800]?</t>
  </si>
  <si>
    <t>CT40</t>
  </si>
  <si>
    <t>Wist u wat u kon verwachten na het contact met [naam corporatie]? Hoe duidelijk was dat voor u? Geef een rapportcijfer.</t>
  </si>
  <si>
    <t>CT41</t>
  </si>
  <si>
    <t>Waarom geeft u een [inlezen antwoord CTR4000]?</t>
  </si>
  <si>
    <t>CT42</t>
  </si>
  <si>
    <t>Heeft u nog opmerkingen over het contact met het [inlezen naam klantcontactcentrum] van [naam corporatie]?</t>
  </si>
  <si>
    <t>CT43</t>
  </si>
  <si>
    <t>Welke tips heeft u voor [naam corporatie] als ze contact met u hebben?</t>
  </si>
  <si>
    <t>Achtergrond</t>
  </si>
  <si>
    <t>Kolom4</t>
  </si>
  <si>
    <t>Kolom5</t>
  </si>
  <si>
    <t>Kolom6</t>
  </si>
  <si>
    <t>CT44</t>
  </si>
  <si>
    <t>Ik ben een …</t>
  </si>
  <si>
    <t>CT45</t>
  </si>
  <si>
    <t>Hoe oud bent u?</t>
  </si>
  <si>
    <t>CT46</t>
  </si>
  <si>
    <t>Met wie woont u in uw woning?</t>
  </si>
  <si>
    <t>CT47</t>
  </si>
  <si>
    <t xml:space="preserve">We gebruiken uw antwoorden, maar niet uw naam. Niemand kan zien welke antwoorden u heeft gegeven. U kan ons wel toestemming geven om uw naam, adres, telefoonnummer en e-mailadres samen met uw antwoorden aan [naam corporatie] te geven. [Naam corporatie] vindt dat fijn. Ze kunnen u dan vragen stellen die helpen hun werk beter te doen. Wilt u daarom de vraag die hieronder staat beantwoorden?
Vindt u het goed als wij uw naam, adres, telefoonnummer en e-mailadres samen met uw antwoorden aan [naam corporatie] geven? </t>
  </si>
  <si>
    <t>Module</t>
  </si>
  <si>
    <t>Processtap</t>
  </si>
  <si>
    <t>Vraagcode</t>
  </si>
  <si>
    <t>VraaGOcode_desan</t>
  </si>
  <si>
    <t>Vraagtekst</t>
  </si>
  <si>
    <t>Instructie</t>
  </si>
  <si>
    <t>Antwoordopties</t>
  </si>
  <si>
    <t>Contact</t>
  </si>
  <si>
    <t>CTAL0100</t>
  </si>
  <si>
    <t xml:space="preserve"> </t>
  </si>
  <si>
    <t>Antwoordopties:</t>
  </si>
  <si>
    <t>rapportcijfers</t>
  </si>
  <si>
    <t>dat weet ik niet</t>
  </si>
  <si>
    <t>CTAL0200</t>
  </si>
  <si>
    <t>open</t>
  </si>
  <si>
    <t>CTAL0300</t>
  </si>
  <si>
    <t>Wat vond u prettig aan dit contact?
U kunt meer antwoorden kiezen.</t>
  </si>
  <si>
    <t>Wordt alleen gesteld aan huurders die bij CTAL0100 een 8 of hoger hebben gegeven.</t>
  </si>
  <si>
    <t>[als contactkanaal = telefoon] dat ik niet lang hoefde te wachten voor ik iemand aan de telefoon kreeg</t>
  </si>
  <si>
    <t>dat de medewerker vriendelijk was</t>
  </si>
  <si>
    <t>dat de medewerker goed met mij meedacht</t>
  </si>
  <si>
    <t>dat ik een duidelijk antwoord kreeg</t>
  </si>
  <si>
    <t>dat mijn vraag direct beantwoord / opgepakt werd</t>
  </si>
  <si>
    <t>iets anders: …</t>
  </si>
  <si>
    <t>dat weet ik  niet</t>
  </si>
  <si>
    <t>CTAL0400</t>
  </si>
  <si>
    <t>Wat vond u niet prettig aan dit contact?
U kunt meer antwoorden kiezen.</t>
  </si>
  <si>
    <t>Wordt alleen gesteld aan huurders die bij CTAL0100 een 5 of lager hebben gegeven.</t>
  </si>
  <si>
    <t>[als contactkanaal = telefoon] dat ik lang moest wachten voor ik iemand aan de telefoon kreeg</t>
  </si>
  <si>
    <t>dat de medewerker niet vriendelijk was</t>
  </si>
  <si>
    <t>dat de medewerker niet met mij meedacht</t>
  </si>
  <si>
    <t>dat ik geen duidelijk antwoord kreeg</t>
  </si>
  <si>
    <t>dat mijn vraag niet direct werd beantwoord / opgepakt</t>
  </si>
  <si>
    <t>CTAL0500</t>
  </si>
  <si>
    <t>over het zoeken naar een (andere) woning</t>
  </si>
  <si>
    <t>over een reparatie</t>
  </si>
  <si>
    <t>over onderhoudswerkzaamheden</t>
  </si>
  <si>
    <t>over het betalen van de huur</t>
  </si>
  <si>
    <t>over het opzeggen van de huur</t>
  </si>
  <si>
    <t>over mijn ontevredenheid over [naam corporatie]</t>
  </si>
  <si>
    <t>over overlast (bijvoorbeeld van buren, door geluid of stank)</t>
  </si>
  <si>
    <t>CTBK0600</t>
  </si>
  <si>
    <t>Hoe makkelijk was het om contact te krijgen met {{corpnaam}}? Geef een rapportcijfer.</t>
  </si>
  <si>
    <t>CTBK0700</t>
  </si>
  <si>
    <t>Wordt alleen gesteld aan huurders die bij CTBK0600 een 5 of lager hebben gegeven.</t>
  </si>
  <si>
    <t>CTBK0800</t>
  </si>
  <si>
    <t>Waarom geeft u een [inlezen antwoord CTBK0600]?
U kunt meer antwoorden kiezen.</t>
  </si>
  <si>
    <t>ik kon moeilijk vinden hoe je contact kan krijgen</t>
  </si>
  <si>
    <t>[als contactkanaal = kantoor] het kantoor is niet vaak genoeg open</t>
  </si>
  <si>
    <t>[als contactkanaal = telefoon] ik kon ze niet bellen op de tijden die ik wilde</t>
  </si>
  <si>
    <t>[als contactkanaal = telefoon] het duurde lang voordat ze de telefoon opnamen</t>
  </si>
  <si>
    <t>[als contactkanaal = telefoon] het duurde lang om de goede persoon aan de telefoon te krijgen</t>
  </si>
  <si>
    <t>[als contactkanaal = telefoon]  ze belden me niet terug, of ze belden later terug dan ik had afgesproken</t>
  </si>
  <si>
    <t>[als contactkanaal = e-mail of website] het duurde lang voordat ze reageerden</t>
  </si>
  <si>
    <t>[als contactkanaal = kantoor] het duurde lang voordat ik aan de beurt was</t>
  </si>
  <si>
    <t>[als contactkanaal = kantoor] het duurde lang voordat ik de juiste persoon kon spreken</t>
  </si>
  <si>
    <t>CTBK0900</t>
  </si>
  <si>
    <t>Wordt alleen gesteld aan huurders die telefonisch contact hebben gehad met de corporatie.</t>
  </si>
  <si>
    <t>CTBK1000</t>
  </si>
  <si>
    <t>Wordt alleen gesteld aan huurders die bij CTBK0900 een 5 of lager hebben gegeven.</t>
  </si>
  <si>
    <t>CTBK1100</t>
  </si>
  <si>
    <t>ja</t>
  </si>
  <si>
    <t>nee, ik word/werd teruggebeld</t>
  </si>
  <si>
    <t>nee, ik werd doorverbonden</t>
  </si>
  <si>
    <t>CTBK1200</t>
  </si>
  <si>
    <t>Wordt alleen gesteld aan de huurders die bij CTBK1100 hebben aangegeven te worden/te zijn teruggebeld.</t>
  </si>
  <si>
    <t>nee</t>
  </si>
  <si>
    <t>CTBK1300</t>
  </si>
  <si>
    <t>Wordt alleen gesteld aan de huurders die bij CTBK1200 hebben aangegeven dat er een afspraak is gemaakt waarop ze zouden worden teruggebeld.</t>
  </si>
  <si>
    <t>nee, ik ben op een ander moment teruggebeld</t>
  </si>
  <si>
    <t>nee, ik ben niet teruggebeld</t>
  </si>
  <si>
    <t>Medewerkers eerste lijn</t>
  </si>
  <si>
    <t>CTME1400</t>
  </si>
  <si>
    <r>
      <rPr>
        <b/>
        <i/>
        <sz val="10"/>
        <color theme="3"/>
        <rFont val="Arial"/>
        <family val="2"/>
      </rPr>
      <t>Indien contactkanaal = kantoor of telefonisch.</t>
    </r>
    <r>
      <rPr>
        <b/>
        <sz val="10"/>
        <color theme="3"/>
        <rFont val="Arial"/>
        <family val="2"/>
      </rPr>
      <t xml:space="preserve">
De volgende vragen gaan over de medewerker(s) die u heeft gesproken.
Hoe vriendelijk was de medewerker? Geef een rapportcijfer.
</t>
    </r>
    <r>
      <rPr>
        <b/>
        <i/>
        <sz val="10"/>
        <color theme="3"/>
        <rFont val="Arial"/>
        <family val="2"/>
      </rPr>
      <t xml:space="preserve">Indien contactkanaal = e-mail, chat of website.
</t>
    </r>
    <r>
      <rPr>
        <b/>
        <sz val="10"/>
        <color theme="3"/>
        <rFont val="Arial"/>
        <family val="2"/>
      </rPr>
      <t>De volgende vragen gaan over de medewerker(s) met wie u contact heeft gehad.
Hoe vriendelijk was de medewerker? Geef een rapportcijfer.</t>
    </r>
  </si>
  <si>
    <t>Wordt alleen gesteld als het contactkanaal kantoor, mail of website was. Of als het contactkanaal telefoon was en huurders bij CTBK1100 hebben aangegeven niet te zijn doorverbonden.</t>
  </si>
  <si>
    <t>CTME1500</t>
  </si>
  <si>
    <t>Wordt alleen gesteld aan huurders die bij CTME1400 een 5 of lager hebben gegeven.</t>
  </si>
  <si>
    <t>CTME1600</t>
  </si>
  <si>
    <t>CTME1700</t>
  </si>
  <si>
    <t>Wordt alleen gesteld aan huurders die bij CTME1600 een 5 of lager hebben gegeven.</t>
  </si>
  <si>
    <t>CTME1800</t>
  </si>
  <si>
    <t>CTME1900</t>
  </si>
  <si>
    <t>Wordt alleen gesteld aan huurders die bij CTME1800 een 5 of lager hebben gegeven.</t>
  </si>
  <si>
    <t>CTME2000</t>
  </si>
  <si>
    <t>CTME2100</t>
  </si>
  <si>
    <t>Wordt alleen gesteld aan huurders die bij CTME2000 een 5 of lager hebben gegeven.</t>
  </si>
  <si>
    <t>CTME2200</t>
  </si>
  <si>
    <t>CTME2300</t>
  </si>
  <si>
    <t>Wordt alleen gesteld aan huurders die bij CTME2200 een 5 of lager hebben gegeven.</t>
  </si>
  <si>
    <t>CTME2400</t>
  </si>
  <si>
    <t>nee, omdat: …</t>
  </si>
  <si>
    <t>Medewerkers tweede lijn</t>
  </si>
  <si>
    <t>CTMT2500</t>
  </si>
  <si>
    <t>De volgende vragen gaan over de tweede medewerker die u heeft gesproken.
Hoe vriendelijk was de medewerker voor u? Geef een rapportcijfer.</t>
  </si>
  <si>
    <t>Wordt alleen gesteld aan huurders die telefonisch contact hebben gehad met de corporatie en die zijn doorverbonden.</t>
  </si>
  <si>
    <t>CTMT2600</t>
  </si>
  <si>
    <t>Wordt alleen gesteld aan huurders die bij CTMT2500 een 5 of lager hebben gegeven.</t>
  </si>
  <si>
    <t>CTMT2700</t>
  </si>
  <si>
    <t>CTMT2800</t>
  </si>
  <si>
    <t>Wordt alleen gesteld aan huurders die bij CTMT2700 een 5 of lager hebben gegeven.</t>
  </si>
  <si>
    <t>CTMT2900</t>
  </si>
  <si>
    <t>CTMT3000</t>
  </si>
  <si>
    <t>Wordt alleen gesteld aan huurders die bij CTMT2900 een 5 of lager hebben gegeven.</t>
  </si>
  <si>
    <t>CTMT3100</t>
  </si>
  <si>
    <t>CTMT3200</t>
  </si>
  <si>
    <t>Wordt alleen gesteld aan huurders die bij CTMT3100 een 5 of lager hebben gegeven.</t>
  </si>
  <si>
    <t>CTMT3300</t>
  </si>
  <si>
    <t>CTMT3400</t>
  </si>
  <si>
    <t>Wordt alleen gesteld aan huurders die bij CTMT3300 een 5 of lager hebben gegeven.</t>
  </si>
  <si>
    <t>CTMT3500</t>
  </si>
  <si>
    <t>CTRC3600</t>
  </si>
  <si>
    <t>niet van toepassing, ik had geen vraag</t>
  </si>
  <si>
    <t>CTRC3700</t>
  </si>
  <si>
    <t>Wordt alleen gesteld aan huurders die bij CTRC3600 een 5 of lager hebben gegeven.</t>
  </si>
  <si>
    <t>CTRC3800</t>
  </si>
  <si>
    <t>Wordt alleen gesteld aan huurders die bij CTRC3600 een cijfer of dat weet ik niet invullen.</t>
  </si>
  <si>
    <t>CTRC3900</t>
  </si>
  <si>
    <t>Wordt alleen gesteld aan huurders die bij CTRC3800 een 5 of lager hebben gegeven.</t>
  </si>
  <si>
    <t>CTRC4000</t>
  </si>
  <si>
    <t>CTRC4100</t>
  </si>
  <si>
    <t>Wordt alleen gesteld aan huurders die bij CTRC4000 een 5 of lager hebben gegeven.</t>
  </si>
  <si>
    <t>CTRC4200</t>
  </si>
  <si>
    <t>CTRC4300</t>
  </si>
  <si>
    <t>Achtergrondkenmerken</t>
  </si>
  <si>
    <t>CTAK4400</t>
  </si>
  <si>
    <t>Ik ben een ..</t>
  </si>
  <si>
    <t>vrouw</t>
  </si>
  <si>
    <t>man</t>
  </si>
  <si>
    <t>______________________________</t>
  </si>
  <si>
    <t>dat wil ik niet zeggen</t>
  </si>
  <si>
    <t>CTAK4500</t>
  </si>
  <si>
    <t>CTAK4600</t>
  </si>
  <si>
    <t>ik woon alleen</t>
  </si>
  <si>
    <t>ik woon met mijn kinderen</t>
  </si>
  <si>
    <t>ik woon met mijn partner</t>
  </si>
  <si>
    <t>ik woon met mijn partner en kinderen</t>
  </si>
  <si>
    <r>
      <t xml:space="preserve">iets anders: </t>
    </r>
    <r>
      <rPr>
        <sz val="10"/>
        <color rgb="FFBFBFBF"/>
        <rFont val="Calibri"/>
        <family val="2"/>
        <scheme val="minor"/>
      </rPr>
      <t>______________________________</t>
    </r>
  </si>
  <si>
    <t>CTAN4700</t>
  </si>
  <si>
    <t xml:space="preserve">We gebruiken uw antwoorden, maar niet uw naam. Niemand kan zien welke antwoorden u hebt gegeven. U kan ons wel toestemming geven om uw naam, adres, telefoonnummer en e-mailadres samen met uw antwoorden aan [naam corporatie] en [naam aannemer] te geven. [Naam corporatie] en [naam aannemer] vinden dat fijn. Ze kunnen u dan vragen stellen die helpen hun werk beter te doen. Wilt u daarom de vraag die hieronder staat beantwoorden?
Vindt u het goed als wij uw naam, telefoonnummer en e-mailadres samen met uw antwoorden aan [naam corporatie] en [naam aannemer] geven? </t>
  </si>
  <si>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</si>
  <si>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Vraag telt mee in de onderdeelscore (deze onderdeelscore telt niet mee voor het keurmerk KWH-Huurlabel)</t>
  </si>
  <si>
    <t>Aanbevolen vraag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</si>
</sst>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
      <sz val="10"/>
      <color rgb="FFBFBFBF"/>
      <name val="Calibri"/>
      <family val="2"/>
      <scheme val="minor"/>
    </font>
    <font>
      <i/>
      <sz val="10"/>
      <color theme="3"/>
      <name val="Arial"/>
      <family val="2"/>
    </font>
    <font>
      <b/>
      <i/>
      <sz val="10"/>
      <color theme="3"/>
      <name val="Arial"/>
      <family val="2"/>
    </font>
    <font>
      <sz val="10"/>
      <color rgb="FF000000"/>
      <name val="Arial"/>
      <family val="2"/>
    </font>
    <font>
      <b/>
      <sz val="10"/>
      <color rgb="FF000000"/>
      <name val="Arial"/>
      <family val="2"/>
    </font>
    <font>
      <sz val="11"/>
      <color rgb="FF00000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s>
  <cellStyleXfs count="1">
    <xf numFmtId="0" fontId="0" fillId="0" borderId="0"/>
  </cellStyleXfs>
  <cellXfs count="72">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1" fillId="0" borderId="0" xfId="0" applyFont="1" applyAlignment="1">
      <alignment vertical="top" wrapText="1"/>
    </xf>
    <xf numFmtId="0" fontId="2" fillId="3" borderId="0" xfId="0" applyFont="1" applyFill="1" applyAlignment="1" applyProtection="1">
      <alignment horizontal="center" vertical="center"/>
      <protection locked="0"/>
    </xf>
    <xf numFmtId="0" fontId="2" fillId="0" borderId="0" xfId="0" applyFont="1" applyAlignment="1">
      <alignment horizontal="center"/>
    </xf>
    <xf numFmtId="0" fontId="2" fillId="0" borderId="0" xfId="0" applyFont="1"/>
    <xf numFmtId="0" fontId="6" fillId="3" borderId="0" xfId="0" applyFont="1" applyFill="1" applyAlignment="1">
      <alignment vertical="center"/>
    </xf>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2" fillId="3" borderId="0" xfId="0" applyFont="1" applyFill="1" applyAlignment="1">
      <alignment horizontal="left" vertical="center"/>
    </xf>
    <xf numFmtId="0" fontId="2" fillId="0" borderId="4" xfId="0" applyFont="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1" fillId="4" borderId="9" xfId="0" applyFont="1" applyFill="1" applyBorder="1" applyAlignment="1">
      <alignment vertical="center" wrapText="1"/>
    </xf>
    <xf numFmtId="0" fontId="1" fillId="0" borderId="10" xfId="0" applyFont="1" applyBorder="1" applyAlignment="1">
      <alignment vertical="center"/>
    </xf>
    <xf numFmtId="0" fontId="2" fillId="4" borderId="11" xfId="0" applyFont="1" applyFill="1" applyBorder="1" applyAlignment="1">
      <alignment horizontal="center" vertical="center"/>
    </xf>
    <xf numFmtId="0" fontId="2" fillId="3" borderId="1" xfId="0" applyFont="1" applyFill="1" applyBorder="1" applyAlignment="1">
      <alignment wrapText="1"/>
    </xf>
    <xf numFmtId="0" fontId="0" fillId="0" borderId="0" xfId="0" applyAlignment="1">
      <alignment vertical="center"/>
    </xf>
    <xf numFmtId="0" fontId="1" fillId="2" borderId="13" xfId="0" applyFont="1" applyFill="1" applyBorder="1" applyAlignment="1">
      <alignment vertical="center" wrapText="1"/>
    </xf>
    <xf numFmtId="0" fontId="1" fillId="2" borderId="12" xfId="0" applyFont="1" applyFill="1" applyBorder="1" applyAlignment="1">
      <alignment vertical="center"/>
    </xf>
    <xf numFmtId="0" fontId="2" fillId="2" borderId="14"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xf numFmtId="0" fontId="1" fillId="2" borderId="13" xfId="0" applyFont="1" applyFill="1" applyBorder="1" applyAlignment="1">
      <alignment vertical="center"/>
    </xf>
    <xf numFmtId="0" fontId="2" fillId="3" borderId="5" xfId="0" applyFont="1" applyFill="1" applyBorder="1" applyAlignment="1">
      <alignment vertical="center"/>
    </xf>
    <xf numFmtId="0" fontId="1" fillId="3" borderId="8" xfId="0" applyFont="1" applyFill="1" applyBorder="1" applyAlignment="1">
      <alignment vertical="center"/>
    </xf>
    <xf numFmtId="0" fontId="2" fillId="3" borderId="8" xfId="0" applyFont="1" applyFill="1" applyBorder="1"/>
    <xf numFmtId="0" fontId="2" fillId="3" borderId="6" xfId="0" applyFont="1" applyFill="1" applyBorder="1"/>
    <xf numFmtId="0" fontId="1" fillId="0" borderId="0" xfId="0" applyFont="1" applyAlignment="1">
      <alignment vertical="center"/>
    </xf>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1" fillId="4" borderId="13" xfId="0" applyFont="1" applyFill="1" applyBorder="1" applyAlignment="1">
      <alignment vertical="center" wrapText="1"/>
    </xf>
    <xf numFmtId="0" fontId="1" fillId="4" borderId="12"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0" borderId="1" xfId="0" applyFont="1" applyBorder="1" applyAlignment="1">
      <alignment vertical="center"/>
    </xf>
    <xf numFmtId="0" fontId="2" fillId="4" borderId="9" xfId="0" applyFont="1" applyFill="1" applyBorder="1" applyAlignment="1">
      <alignment horizontal="center" vertical="center" wrapText="1"/>
    </xf>
    <xf numFmtId="0" fontId="1" fillId="3" borderId="8" xfId="0" applyFont="1" applyFill="1" applyBorder="1"/>
    <xf numFmtId="0" fontId="2" fillId="3" borderId="8" xfId="0" applyFont="1" applyFill="1" applyBorder="1" applyAlignment="1">
      <alignment horizontal="center"/>
    </xf>
    <xf numFmtId="0" fontId="1" fillId="3" borderId="6" xfId="0" applyFont="1" applyFill="1" applyBorder="1"/>
    <xf numFmtId="0" fontId="1" fillId="3" borderId="4"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xf>
    <xf numFmtId="0" fontId="2" fillId="3" borderId="5" xfId="0" applyFont="1" applyFill="1" applyBorder="1"/>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7" xfId="0" applyFont="1" applyFill="1" applyBorder="1" applyAlignment="1">
      <alignment horizontal="left" vertical="center"/>
    </xf>
  </cellXfs>
  <cellStyles count="1">
    <cellStyle name="Standaard" xfId="0" builtinId="0"/>
  </cellStyles>
  <dxfs count="49">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top style="thick">
          <color theme="9" tint="0.79998168889431442"/>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ont>
        <b/>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19</xdr:row>
      <xdr:rowOff>38100</xdr:rowOff>
    </xdr:from>
    <xdr:to>
      <xdr:col>4</xdr:col>
      <xdr:colOff>495481</xdr:colOff>
      <xdr:row>19</xdr:row>
      <xdr:rowOff>242753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3067050"/>
          <a:ext cx="162106" cy="204653"/>
        </a:xfrm>
        <a:prstGeom prst="rect">
          <a:avLst/>
        </a:prstGeom>
      </xdr:spPr>
    </xdr:pic>
    <xdr:clientData/>
  </xdr:twoCellAnchor>
  <xdr:twoCellAnchor editAs="oneCell">
    <xdr:from>
      <xdr:col>4</xdr:col>
      <xdr:colOff>331982</xdr:colOff>
      <xdr:row>11</xdr:row>
      <xdr:rowOff>39650</xdr:rowOff>
    </xdr:from>
    <xdr:to>
      <xdr:col>4</xdr:col>
      <xdr:colOff>494088</xdr:colOff>
      <xdr:row>11</xdr:row>
      <xdr:rowOff>241128</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7257" y="1735100"/>
          <a:ext cx="162106" cy="201478"/>
        </a:xfrm>
        <a:prstGeom prst="rect">
          <a:avLst/>
        </a:prstGeom>
      </xdr:spPr>
    </xdr:pic>
    <xdr:clientData/>
  </xdr:twoCellAnchor>
  <xdr:twoCellAnchor editAs="oneCell">
    <xdr:from>
      <xdr:col>4</xdr:col>
      <xdr:colOff>325809</xdr:colOff>
      <xdr:row>10</xdr:row>
      <xdr:rowOff>35558</xdr:rowOff>
    </xdr:from>
    <xdr:to>
      <xdr:col>4</xdr:col>
      <xdr:colOff>487915</xdr:colOff>
      <xdr:row>10</xdr:row>
      <xdr:rowOff>240211</xdr:rowOff>
    </xdr:to>
    <xdr:pic>
      <xdr:nvPicPr>
        <xdr:cNvPr id="47" name="Afbeelding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1084" y="1483358"/>
          <a:ext cx="162106" cy="204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142875</xdr:colOff>
          <xdr:row>16</xdr:row>
          <xdr:rowOff>76200</xdr:rowOff>
        </xdr:from>
        <xdr:to>
          <xdr:col>25</xdr:col>
          <xdr:colOff>323850</xdr:colOff>
          <xdr:row>17</xdr:row>
          <xdr:rowOff>123825</xdr:rowOff>
        </xdr:to>
        <xdr:sp macro="" textlink="">
          <xdr:nvSpPr>
            <xdr:cNvPr id="1090" name="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nl-NL" sz="1100" b="0" i="0" u="none" strike="noStrike" baseline="0">
                  <a:solidFill>
                    <a:srgbClr val="000000"/>
                  </a:solidFill>
                  <a:latin typeface="Calibri"/>
                  <a:ea typeface="Calibri"/>
                  <a:cs typeface="Calibri"/>
                </a:rPr>
                <a:t>V</a:t>
              </a:r>
              <a:r>
                <a:rPr lang="nl-NL" sz="1000" b="0" i="0" u="none" strike="noStrike" baseline="0">
                  <a:solidFill>
                    <a:srgbClr val="000000"/>
                  </a:solidFill>
                  <a:latin typeface="Arial"/>
                  <a:ea typeface="Calibri"/>
                  <a:cs typeface="Arial"/>
                </a:rPr>
                <a:t>ragenbibliotheek  </a:t>
              </a:r>
              <a:r>
                <a:rPr lang="nl-NL" sz="1000" b="1" i="0" u="none" strike="noStrike" baseline="0">
                  <a:solidFill>
                    <a:srgbClr val="000000"/>
                  </a:solidFill>
                  <a:latin typeface="Arial"/>
                  <a:ea typeface="Calibri"/>
                  <a:cs typeface="Arial"/>
                </a:rPr>
                <a:t>-</a:t>
              </a:r>
              <a:endParaRPr lang="nl-NL" sz="100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15</xdr:row>
          <xdr:rowOff>76200</xdr:rowOff>
        </xdr:from>
        <xdr:to>
          <xdr:col>25</xdr:col>
          <xdr:colOff>323850</xdr:colOff>
          <xdr:row>16</xdr:row>
          <xdr:rowOff>0</xdr:rowOff>
        </xdr:to>
        <xdr:sp macro="" textlink="">
          <xdr:nvSpPr>
            <xdr:cNvPr id="1091" name="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Vragenbibliotheek +</a:t>
              </a:r>
            </a:p>
          </xdr:txBody>
        </xdr:sp>
        <xdr:clientData fPrintsWithSheet="0"/>
      </xdr:twoCellAnchor>
    </mc:Choice>
    <mc:Fallback/>
  </mc:AlternateContent>
  <xdr:twoCellAnchor editAs="oneCell">
    <xdr:from>
      <xdr:col>4</xdr:col>
      <xdr:colOff>333375</xdr:colOff>
      <xdr:row>31</xdr:row>
      <xdr:rowOff>381000</xdr:rowOff>
    </xdr:from>
    <xdr:to>
      <xdr:col>4</xdr:col>
      <xdr:colOff>495481</xdr:colOff>
      <xdr:row>31</xdr:row>
      <xdr:rowOff>585653</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7553325"/>
          <a:ext cx="162106" cy="204653"/>
        </a:xfrm>
        <a:prstGeom prst="rect">
          <a:avLst/>
        </a:prstGeom>
      </xdr:spPr>
    </xdr:pic>
    <xdr:clientData/>
  </xdr:twoCellAnchor>
  <xdr:twoCellAnchor editAs="oneCell">
    <xdr:from>
      <xdr:col>4</xdr:col>
      <xdr:colOff>333375</xdr:colOff>
      <xdr:row>37</xdr:row>
      <xdr:rowOff>38100</xdr:rowOff>
    </xdr:from>
    <xdr:to>
      <xdr:col>4</xdr:col>
      <xdr:colOff>495481</xdr:colOff>
      <xdr:row>37</xdr:row>
      <xdr:rowOff>242753</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9439275"/>
          <a:ext cx="162106" cy="204653"/>
        </a:xfrm>
        <a:prstGeom prst="rect">
          <a:avLst/>
        </a:prstGeom>
      </xdr:spPr>
    </xdr:pic>
    <xdr:clientData/>
  </xdr:twoCellAnchor>
  <xdr:twoCellAnchor editAs="oneCell">
    <xdr:from>
      <xdr:col>4</xdr:col>
      <xdr:colOff>333375</xdr:colOff>
      <xdr:row>65</xdr:row>
      <xdr:rowOff>66675</xdr:rowOff>
    </xdr:from>
    <xdr:to>
      <xdr:col>4</xdr:col>
      <xdr:colOff>495481</xdr:colOff>
      <xdr:row>65</xdr:row>
      <xdr:rowOff>271328</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17202150"/>
          <a:ext cx="162106" cy="204653"/>
        </a:xfrm>
        <a:prstGeom prst="rect">
          <a:avLst/>
        </a:prstGeom>
      </xdr:spPr>
    </xdr:pic>
    <xdr:clientData/>
  </xdr:twoCellAnchor>
  <xdr:twoCellAnchor editAs="oneCell">
    <xdr:from>
      <xdr:col>4</xdr:col>
      <xdr:colOff>333375</xdr:colOff>
      <xdr:row>21</xdr:row>
      <xdr:rowOff>104775</xdr:rowOff>
    </xdr:from>
    <xdr:to>
      <xdr:col>4</xdr:col>
      <xdr:colOff>495481</xdr:colOff>
      <xdr:row>21</xdr:row>
      <xdr:rowOff>306253</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4581525"/>
          <a:ext cx="162106" cy="201478"/>
        </a:xfrm>
        <a:prstGeom prst="rect">
          <a:avLst/>
        </a:prstGeom>
      </xdr:spPr>
    </xdr:pic>
    <xdr:clientData/>
  </xdr:twoCellAnchor>
  <xdr:twoCellAnchor editAs="oneCell">
    <xdr:from>
      <xdr:col>4</xdr:col>
      <xdr:colOff>333375</xdr:colOff>
      <xdr:row>24</xdr:row>
      <xdr:rowOff>28575</xdr:rowOff>
    </xdr:from>
    <xdr:to>
      <xdr:col>4</xdr:col>
      <xdr:colOff>495481</xdr:colOff>
      <xdr:row>24</xdr:row>
      <xdr:rowOff>230053</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5381625"/>
          <a:ext cx="162106" cy="201478"/>
        </a:xfrm>
        <a:prstGeom prst="rect">
          <a:avLst/>
        </a:prstGeom>
      </xdr:spPr>
    </xdr:pic>
    <xdr:clientData/>
  </xdr:twoCellAnchor>
  <xdr:twoCellAnchor editAs="oneCell">
    <xdr:from>
      <xdr:col>4</xdr:col>
      <xdr:colOff>333375</xdr:colOff>
      <xdr:row>32</xdr:row>
      <xdr:rowOff>28575</xdr:rowOff>
    </xdr:from>
    <xdr:to>
      <xdr:col>4</xdr:col>
      <xdr:colOff>495481</xdr:colOff>
      <xdr:row>32</xdr:row>
      <xdr:rowOff>230053</xdr:rowOff>
    </xdr:to>
    <xdr:pic>
      <xdr:nvPicPr>
        <xdr:cNvPr id="11" name="Afbeelding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8191500"/>
          <a:ext cx="162106" cy="201478"/>
        </a:xfrm>
        <a:prstGeom prst="rect">
          <a:avLst/>
        </a:prstGeom>
      </xdr:spPr>
    </xdr:pic>
    <xdr:clientData/>
  </xdr:twoCellAnchor>
  <xdr:twoCellAnchor editAs="oneCell">
    <xdr:from>
      <xdr:col>4</xdr:col>
      <xdr:colOff>333375</xdr:colOff>
      <xdr:row>38</xdr:row>
      <xdr:rowOff>38100</xdr:rowOff>
    </xdr:from>
    <xdr:to>
      <xdr:col>4</xdr:col>
      <xdr:colOff>495481</xdr:colOff>
      <xdr:row>38</xdr:row>
      <xdr:rowOff>239578</xdr:rowOff>
    </xdr:to>
    <xdr:pic>
      <xdr:nvPicPr>
        <xdr:cNvPr id="12" name="Afbeelding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9686925"/>
          <a:ext cx="162106" cy="201478"/>
        </a:xfrm>
        <a:prstGeom prst="rect">
          <a:avLst/>
        </a:prstGeom>
      </xdr:spPr>
    </xdr:pic>
    <xdr:clientData/>
  </xdr:twoCellAnchor>
  <xdr:twoCellAnchor editAs="oneCell">
    <xdr:from>
      <xdr:col>4</xdr:col>
      <xdr:colOff>333375</xdr:colOff>
      <xdr:row>66</xdr:row>
      <xdr:rowOff>47625</xdr:rowOff>
    </xdr:from>
    <xdr:to>
      <xdr:col>4</xdr:col>
      <xdr:colOff>495481</xdr:colOff>
      <xdr:row>66</xdr:row>
      <xdr:rowOff>249103</xdr:rowOff>
    </xdr:to>
    <xdr:pic>
      <xdr:nvPicPr>
        <xdr:cNvPr id="13" name="Afbeelding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17468850"/>
          <a:ext cx="162106" cy="201478"/>
        </a:xfrm>
        <a:prstGeom prst="rect">
          <a:avLst/>
        </a:prstGeom>
      </xdr:spPr>
    </xdr:pic>
    <xdr:clientData/>
  </xdr:twoCellAnchor>
  <xdr:twoCellAnchor editAs="oneCell">
    <xdr:from>
      <xdr:col>4</xdr:col>
      <xdr:colOff>333375</xdr:colOff>
      <xdr:row>76</xdr:row>
      <xdr:rowOff>142875</xdr:rowOff>
    </xdr:from>
    <xdr:to>
      <xdr:col>4</xdr:col>
      <xdr:colOff>495481</xdr:colOff>
      <xdr:row>76</xdr:row>
      <xdr:rowOff>344353</xdr:rowOff>
    </xdr:to>
    <xdr:pic>
      <xdr:nvPicPr>
        <xdr:cNvPr id="14" name="Afbeelding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8650" y="20221575"/>
          <a:ext cx="162106" cy="201478"/>
        </a:xfrm>
        <a:prstGeom prst="rect">
          <a:avLst/>
        </a:prstGeom>
      </xdr:spPr>
    </xdr:pic>
    <xdr:clientData/>
  </xdr:twoCellAnchor>
  <xdr:twoCellAnchor>
    <xdr:from>
      <xdr:col>2</xdr:col>
      <xdr:colOff>79380</xdr:colOff>
      <xdr:row>5</xdr:row>
      <xdr:rowOff>52139</xdr:rowOff>
    </xdr:from>
    <xdr:to>
      <xdr:col>2</xdr:col>
      <xdr:colOff>249420</xdr:colOff>
      <xdr:row>6</xdr:row>
      <xdr:rowOff>5967</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80" y="1395164"/>
          <a:ext cx="170040" cy="201478"/>
        </a:xfrm>
        <a:prstGeom prst="rect">
          <a:avLst/>
        </a:prstGeom>
      </xdr:spPr>
    </xdr:pic>
    <xdr:clientData/>
  </xdr:twoCellAnchor>
  <xdr:twoCellAnchor>
    <xdr:from>
      <xdr:col>2</xdr:col>
      <xdr:colOff>79380</xdr:colOff>
      <xdr:row>4</xdr:row>
      <xdr:rowOff>42332</xdr:rowOff>
    </xdr:from>
    <xdr:to>
      <xdr:col>2</xdr:col>
      <xdr:colOff>249420</xdr:colOff>
      <xdr:row>4</xdr:row>
      <xdr:rowOff>250160</xdr:rowOff>
    </xdr:to>
    <xdr:pic>
      <xdr:nvPicPr>
        <xdr:cNvPr id="8" name="Afbeelding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80" y="1137707"/>
          <a:ext cx="170040" cy="2078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2" displayName="Tabel2" ref="C19:H27" totalsRowShown="0" headerRowDxfId="48" dataDxfId="47">
  <autoFilter ref="C19:H27" xr:uid="{CEEC941A-0FB8-4110-B0DD-A59E046638DE}"/>
  <tableColumns count="6">
    <tableColumn id="1" xr3:uid="{167C5982-28E3-4DF2-863A-538E9A7C9809}" name="Kolom3" dataDxfId="46"/>
    <tableColumn id="2" xr3:uid="{ABBCF108-AFBD-46C6-B7F5-424B9A24B5BD}" name="Kolom1" dataDxfId="45"/>
    <tableColumn id="5" xr3:uid="{03263158-F792-43EE-92A8-A706A55E1F3D}" name="Kolom13" dataDxfId="44"/>
    <tableColumn id="6" xr3:uid="{FF3201EF-97AF-4DDC-81D8-54C33B582C8B}" name="Kolom14" dataDxfId="43"/>
    <tableColumn id="4" xr3:uid="{4681F074-2ED1-4201-A03C-21A6817390E6}" name="Kolom12" dataDxfId="42"/>
    <tableColumn id="3" xr3:uid="{CEEB4901-92DB-4A27-885C-235DBA40B0F4}" name="Kolom2"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3" displayName="Tabel3" ref="C31:H42" totalsRowShown="0" headerRowDxfId="40" dataDxfId="39">
  <autoFilter ref="C31:H42" xr:uid="{083F03D7-D2C2-45BE-905E-B8CC8A66A055}"/>
  <tableColumns count="6">
    <tableColumn id="1" xr3:uid="{263865F4-23B5-4017-B6EE-EEEA9CF67128}" name="Reparatie uitvoeren" dataDxfId="38"/>
    <tableColumn id="2" xr3:uid="{05400A4B-DFA9-4B1D-8479-63EC61C1CDE8}" name="Kolom1" dataDxfId="37"/>
    <tableColumn id="4" xr3:uid="{E360C4BB-FEA8-4CAB-9607-7CE2437F0FD3}" name="Kolom12" dataDxfId="36"/>
    <tableColumn id="6" xr3:uid="{481959E4-B9BD-44F7-8251-BBD714ADB1F8}" name="Kolom122" dataDxfId="35"/>
    <tableColumn id="5" xr3:uid="{5C8A0989-A20D-4F99-B9BC-AA6C6B478D41}" name="Kolom13" dataDxfId="34"/>
    <tableColumn id="3" xr3:uid="{733F7325-45FE-46F9-A8EE-BBDED356BFCE}" name="Kolom2" dataDxfId="3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4" displayName="Tabel4" ref="C46:H57" totalsRowShown="0" headerRowDxfId="32" dataDxfId="31">
  <autoFilter ref="C46:H57" xr:uid="{A032DA39-D554-453A-AF16-8B5AEF7A7C8E}"/>
  <tableColumns count="6">
    <tableColumn id="1" xr3:uid="{B8A7FED7-6756-4F27-BB6C-4EDCDC1D1765}" name="Overig" dataDxfId="30"/>
    <tableColumn id="2" xr3:uid="{D0FD0E1B-5F4B-4588-893F-C5184E264CF4}" name="Kolom1" dataDxfId="29"/>
    <tableColumn id="4" xr3:uid="{4AA3BE2D-0E18-4D8E-BA3C-B07AA3EA3948}" name="Kolom12" dataDxfId="28"/>
    <tableColumn id="6" xr3:uid="{818C9E11-6C0F-4811-9BCE-5AC87C1B1598}" name="Kolom122" dataDxfId="27"/>
    <tableColumn id="5" xr3:uid="{2572842E-9B41-4E84-AAB5-63F3EBD3D6B2}" name="Kolom13" dataDxfId="26"/>
    <tableColumn id="3" xr3:uid="{1F14BEDC-86D3-4CEA-8DAD-EDDEAF513BCC}" name="Kolom2"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5" displayName="Tabel5" ref="C61:H69" totalsRowShown="0" headerRowDxfId="24" dataDxfId="23">
  <autoFilter ref="C61:H69" xr:uid="{AC36DC40-C344-4DED-8C26-9884B05DF1AA}"/>
  <tableColumns count="6">
    <tableColumn id="1" xr3:uid="{F245F1F3-E8BB-416C-9496-81AF2B69C7D7}" name="Ontevredenheid" dataDxfId="22"/>
    <tableColumn id="2" xr3:uid="{B9B73176-1932-409F-B3FB-5E9334F39872}" name="Kolom1" dataDxfId="21"/>
    <tableColumn id="4" xr3:uid="{1EF46668-1686-4C36-94ED-F7F950F62C17}" name="Kolom12" dataDxfId="20"/>
    <tableColumn id="6" xr3:uid="{25D02665-6629-47A5-A542-5181B58A429A}" name="Kolom122" dataDxfId="19"/>
    <tableColumn id="5" xr3:uid="{5C201C26-F5E4-45AF-8BB4-68364FFBF9DA}" name="Kolom13" dataDxfId="18"/>
    <tableColumn id="3" xr3:uid="{3D6C305C-A3C4-48AC-8268-314CDD9F6084}" name="Kolom2"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1" displayName="Tabel1" ref="C10:H15" totalsRowShown="0" headerRowDxfId="16" dataDxfId="15">
  <autoFilter ref="C10:H15" xr:uid="{0E10677D-430F-47CF-BBD3-70387BEE4C58}"/>
  <tableColumns count="6">
    <tableColumn id="1" xr3:uid="{6E2E2D7F-2FF5-4407-A082-B66C10C04227}" name="Kolom3" dataDxfId="14"/>
    <tableColumn id="2" xr3:uid="{7CC4E574-C658-432E-946D-325C5A3558B3}" name="Kolom1" dataDxfId="13"/>
    <tableColumn id="8" xr3:uid="{8552DAC6-8F81-4CD3-8832-6D1BFADBCD42}" name="Kolom13" dataDxfId="12"/>
    <tableColumn id="9" xr3:uid="{2A86BE97-97B8-4C1D-BF50-AB0E7C2F6A37}" name="Kolom14" dataDxfId="11"/>
    <tableColumn id="7" xr3:uid="{A453BB90-FA1A-483B-804E-BA484699B843}" name="Kolom12" dataDxfId="10"/>
    <tableColumn id="3" xr3:uid="{63E08D50-1F12-4DE5-85D3-F7284911C1FF}" name="Kolom2" dataDxfId="9"/>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6" displayName="Tabel6" ref="C73:H77" totalsRowShown="0" headerRowDxfId="8" dataDxfId="7" tableBorderDxfId="6">
  <autoFilter ref="C73:H77" xr:uid="{46274EF8-3D7B-4A57-82EE-EA835A3FC3CA}"/>
  <tableColumns count="6">
    <tableColumn id="1" xr3:uid="{4B7589CF-A0CF-4CEE-9857-98E9A86F0D70}" name="Kolom1" dataDxfId="5"/>
    <tableColumn id="2" xr3:uid="{162D60EA-41A5-42CC-9207-C6F7125B391B}" name="Kolom2" dataDxfId="4"/>
    <tableColumn id="3" xr3:uid="{C0BC3BF1-E1F2-4C52-A885-5459A1530E82}" name="Kolom3" dataDxfId="3"/>
    <tableColumn id="4" xr3:uid="{F3951C42-8D57-4DE1-8937-3FDFF7E14B6F}" name="Kolom4" dataDxfId="2"/>
    <tableColumn id="5" xr3:uid="{152E117F-9CB6-4191-A217-A0C6A108DBDE}" name="Kolom5" dataDxfId="1"/>
    <tableColumn id="6" xr3:uid="{E6824FDB-CBDB-4647-85C7-CD55BACDE211}" name="Kolom6"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ctrlProp" Target="../ctrlProps/ctrlProp2.xml"/><Relationship Id="rId10" Type="http://schemas.openxmlformats.org/officeDocument/2006/relationships/table" Target="../tables/table5.xml"/><Relationship Id="rId4" Type="http://schemas.openxmlformats.org/officeDocument/2006/relationships/ctrlProp" Target="../ctrlProps/ctrlProp1.xml"/><Relationship Id="rId9"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79"/>
  <sheetViews>
    <sheetView showGridLines="0" tabSelected="1" topLeftCell="C14" zoomScaleNormal="100" workbookViewId="0">
      <selection activeCell="D23" sqref="D23"/>
    </sheetView>
  </sheetViews>
  <sheetFormatPr defaultColWidth="9.42578125" defaultRowHeight="12.75" x14ac:dyDescent="0.2"/>
  <cols>
    <col min="1" max="1" width="11.5703125" style="7" hidden="1" customWidth="1"/>
    <col min="2" max="2" width="13.7109375" style="7" hidden="1" customWidth="1"/>
    <col min="3" max="3" width="4.28515625" style="8" customWidth="1"/>
    <col min="4" max="4" width="171.5703125" style="8" customWidth="1"/>
    <col min="5" max="5" width="12.5703125" style="8" customWidth="1"/>
    <col min="6" max="6" width="8.28515625" style="8" hidden="1" customWidth="1"/>
    <col min="7" max="7" width="1" style="8" customWidth="1"/>
    <col min="8" max="8" width="18" style="8" hidden="1" customWidth="1"/>
    <col min="9" max="16384" width="9.42578125" style="8"/>
  </cols>
  <sheetData>
    <row r="1" spans="1:10" ht="39.950000000000003" customHeight="1" x14ac:dyDescent="0.2">
      <c r="C1" s="65" t="s">
        <v>252</v>
      </c>
      <c r="D1" s="65"/>
      <c r="E1" s="65"/>
      <c r="F1" s="65"/>
      <c r="G1" s="66"/>
    </row>
    <row r="2" spans="1:10" ht="8.1" customHeight="1" x14ac:dyDescent="0.2">
      <c r="C2" s="9"/>
      <c r="D2" s="10"/>
      <c r="E2" s="11"/>
      <c r="F2" s="11"/>
      <c r="G2" s="12"/>
    </row>
    <row r="3" spans="1:10" ht="20.100000000000001" customHeight="1" x14ac:dyDescent="0.2">
      <c r="C3" s="10" t="s">
        <v>0</v>
      </c>
      <c r="D3" s="10"/>
      <c r="E3" s="11"/>
      <c r="F3" s="11"/>
      <c r="G3" s="12"/>
    </row>
    <row r="4" spans="1:10" ht="20.100000000000001" customHeight="1" x14ac:dyDescent="0.2">
      <c r="C4" s="13" t="s">
        <v>1</v>
      </c>
      <c r="D4" s="13"/>
      <c r="E4" s="11"/>
      <c r="F4" s="11"/>
      <c r="G4" s="12"/>
    </row>
    <row r="5" spans="1:10" ht="20.100000000000001" customHeight="1" x14ac:dyDescent="0.2">
      <c r="C5" s="13"/>
      <c r="D5" s="14" t="s">
        <v>253</v>
      </c>
      <c r="E5" s="11"/>
      <c r="F5" s="11"/>
      <c r="G5" s="12"/>
    </row>
    <row r="6" spans="1:10" ht="20.100000000000001" customHeight="1" x14ac:dyDescent="0.2">
      <c r="C6" s="13"/>
      <c r="D6" s="14" t="s">
        <v>254</v>
      </c>
      <c r="E6" s="11"/>
      <c r="F6" s="11"/>
      <c r="G6" s="12"/>
    </row>
    <row r="7" spans="1:10" ht="11.1" customHeight="1" thickBot="1" x14ac:dyDescent="0.25">
      <c r="C7" s="67"/>
      <c r="D7" s="68"/>
      <c r="E7" s="68"/>
      <c r="F7" s="68"/>
      <c r="G7" s="69"/>
      <c r="H7" s="15"/>
    </row>
    <row r="8" spans="1:10" ht="13.35" customHeight="1" thickBot="1" x14ac:dyDescent="0.25"/>
    <row r="9" spans="1:10" ht="22.5" customHeight="1" thickBot="1" x14ac:dyDescent="0.25">
      <c r="C9" s="70" t="s">
        <v>2</v>
      </c>
      <c r="D9" s="71"/>
      <c r="E9" s="16"/>
      <c r="F9" s="17"/>
      <c r="G9" s="18"/>
    </row>
    <row r="10" spans="1:10" s="24" customFormat="1" ht="12" hidden="1" customHeight="1" thickBot="1" x14ac:dyDescent="0.3">
      <c r="A10" s="19"/>
      <c r="B10" s="19"/>
      <c r="C10" s="20" t="s">
        <v>3</v>
      </c>
      <c r="D10" s="21" t="s">
        <v>4</v>
      </c>
      <c r="E10" s="21" t="s">
        <v>5</v>
      </c>
      <c r="F10" s="21" t="s">
        <v>6</v>
      </c>
      <c r="G10" s="22" t="s">
        <v>7</v>
      </c>
      <c r="H10" s="23" t="s">
        <v>8</v>
      </c>
    </row>
    <row r="11" spans="1:10" s="24" customFormat="1" ht="20.100000000000001" customHeight="1" thickTop="1" thickBot="1" x14ac:dyDescent="0.25">
      <c r="A11" s="7">
        <f>IF(C11="x",1,0)</f>
        <v>0</v>
      </c>
      <c r="B11" s="19" t="s">
        <v>9</v>
      </c>
      <c r="C11" s="4"/>
      <c r="D11" s="25" t="s">
        <v>11</v>
      </c>
      <c r="E11" s="26"/>
      <c r="F11" s="27"/>
      <c r="G11" s="22"/>
      <c r="H11" s="8" t="s">
        <v>12</v>
      </c>
    </row>
    <row r="12" spans="1:10" ht="20.100000000000001" customHeight="1" thickTop="1" thickBot="1" x14ac:dyDescent="0.25">
      <c r="A12" s="7">
        <f>IF(C12="x",MAX(A11:A$11)+1,0)</f>
        <v>0</v>
      </c>
      <c r="B12" s="19" t="s">
        <v>13</v>
      </c>
      <c r="C12" s="4"/>
      <c r="D12" s="25" t="s">
        <v>14</v>
      </c>
      <c r="E12" s="26"/>
      <c r="F12" s="27"/>
      <c r="G12" s="28"/>
      <c r="H12" s="8" t="s">
        <v>12</v>
      </c>
      <c r="J12" s="29"/>
    </row>
    <row r="13" spans="1:10" ht="30" customHeight="1" thickTop="1" thickBot="1" x14ac:dyDescent="0.25">
      <c r="A13" s="7">
        <f>IF(C13="x",MAX(A$11:A12)+1,0)</f>
        <v>0</v>
      </c>
      <c r="B13" s="19" t="s">
        <v>15</v>
      </c>
      <c r="C13" s="4"/>
      <c r="D13" s="30" t="s">
        <v>16</v>
      </c>
      <c r="E13" s="31"/>
      <c r="F13" s="32"/>
      <c r="G13" s="33"/>
      <c r="H13" s="24" t="s">
        <v>17</v>
      </c>
      <c r="J13" s="29"/>
    </row>
    <row r="14" spans="1:10" ht="30" customHeight="1" thickTop="1" thickBot="1" x14ac:dyDescent="0.25">
      <c r="A14" s="7">
        <f>IF(C14="x",MAX(A$11:A13)+1,0)</f>
        <v>0</v>
      </c>
      <c r="B14" s="19" t="s">
        <v>18</v>
      </c>
      <c r="C14" s="4"/>
      <c r="D14" s="30" t="s">
        <v>19</v>
      </c>
      <c r="E14" s="31"/>
      <c r="F14" s="33"/>
      <c r="G14" s="34"/>
      <c r="H14" s="24" t="s">
        <v>17</v>
      </c>
    </row>
    <row r="15" spans="1:10" ht="15.6" customHeight="1" thickTop="1" thickBot="1" x14ac:dyDescent="0.25">
      <c r="A15" s="7">
        <f>IF(C15="x",MAX(A$11:A14)+1,0)</f>
        <v>0</v>
      </c>
      <c r="B15" s="7" t="s">
        <v>20</v>
      </c>
      <c r="C15" s="4"/>
      <c r="D15" s="35" t="s">
        <v>21</v>
      </c>
      <c r="E15" s="31"/>
      <c r="F15" s="33"/>
      <c r="G15" s="34"/>
      <c r="H15" s="24" t="s">
        <v>17</v>
      </c>
    </row>
    <row r="16" spans="1:10" ht="20.25" customHeight="1" thickTop="1" thickBot="1" x14ac:dyDescent="0.25">
      <c r="C16" s="36"/>
      <c r="D16" s="37"/>
      <c r="E16" s="38"/>
      <c r="F16" s="38"/>
      <c r="G16" s="39"/>
    </row>
    <row r="17" spans="1:8" ht="13.5" thickBot="1" x14ac:dyDescent="0.25">
      <c r="C17" s="24"/>
      <c r="D17" s="40"/>
    </row>
    <row r="18" spans="1:8" ht="22.5" customHeight="1" thickBot="1" x14ac:dyDescent="0.25">
      <c r="C18" s="70" t="s">
        <v>22</v>
      </c>
      <c r="D18" s="71"/>
      <c r="E18" s="41"/>
      <c r="F18" s="41"/>
      <c r="G18" s="42"/>
    </row>
    <row r="19" spans="1:8" s="24" customFormat="1" ht="15" hidden="1" customHeight="1" thickBot="1" x14ac:dyDescent="0.25">
      <c r="A19" s="7">
        <f>IF(C19="x",MAX(A$11:A18)+1,0)</f>
        <v>0</v>
      </c>
      <c r="B19" s="19"/>
      <c r="C19" s="43" t="s">
        <v>3</v>
      </c>
      <c r="D19" s="44" t="s">
        <v>4</v>
      </c>
      <c r="E19" s="44" t="s">
        <v>5</v>
      </c>
      <c r="F19" s="44" t="s">
        <v>6</v>
      </c>
      <c r="G19" s="45" t="s">
        <v>7</v>
      </c>
      <c r="H19" s="46" t="s">
        <v>8</v>
      </c>
    </row>
    <row r="20" spans="1:8" s="24" customFormat="1" ht="20.100000000000001" customHeight="1" thickTop="1" thickBot="1" x14ac:dyDescent="0.25">
      <c r="A20" s="7">
        <f>IF(C20="x",MAX(A$11:A19)+1,0)</f>
        <v>0</v>
      </c>
      <c r="B20" s="7" t="s">
        <v>23</v>
      </c>
      <c r="C20" s="4"/>
      <c r="D20" s="25" t="s">
        <v>24</v>
      </c>
      <c r="E20" s="26"/>
      <c r="F20" s="27"/>
      <c r="G20" s="33"/>
      <c r="H20" s="8" t="s">
        <v>12</v>
      </c>
    </row>
    <row r="21" spans="1:8" s="24" customFormat="1" ht="20.100000000000001" customHeight="1" thickTop="1" thickBot="1" x14ac:dyDescent="0.25">
      <c r="A21" s="7">
        <f>IF(C21="x",MAX(A$11:A20)+1,0)</f>
        <v>0</v>
      </c>
      <c r="B21" s="7" t="s">
        <v>25</v>
      </c>
      <c r="C21" s="4"/>
      <c r="D21" s="35" t="s">
        <v>26</v>
      </c>
      <c r="E21" s="31"/>
      <c r="F21" s="27"/>
      <c r="G21" s="33"/>
      <c r="H21" s="24" t="s">
        <v>17</v>
      </c>
    </row>
    <row r="22" spans="1:8" s="24" customFormat="1" ht="30" customHeight="1" thickTop="1" thickBot="1" x14ac:dyDescent="0.25">
      <c r="A22" s="7">
        <f>IF(C22="x",MAX(A$11:A21)+1,0)</f>
        <v>0</v>
      </c>
      <c r="B22" s="7" t="s">
        <v>27</v>
      </c>
      <c r="C22" s="4"/>
      <c r="D22" s="47" t="s">
        <v>28</v>
      </c>
      <c r="E22" s="48"/>
      <c r="F22" s="32"/>
      <c r="G22" s="33"/>
      <c r="H22" s="8" t="s">
        <v>12</v>
      </c>
    </row>
    <row r="23" spans="1:8" s="24" customFormat="1" ht="20.100000000000001" customHeight="1" thickTop="1" thickBot="1" x14ac:dyDescent="0.25">
      <c r="A23" s="7">
        <f>IF(C23="x",MAX(A$11:A22)+1,0)</f>
        <v>0</v>
      </c>
      <c r="B23" s="7" t="s">
        <v>29</v>
      </c>
      <c r="C23" s="4"/>
      <c r="D23" s="35" t="s">
        <v>30</v>
      </c>
      <c r="E23" s="31"/>
      <c r="F23" s="32"/>
      <c r="G23" s="33"/>
      <c r="H23" s="24" t="s">
        <v>17</v>
      </c>
    </row>
    <row r="24" spans="1:8" s="24" customFormat="1" ht="20.100000000000001" customHeight="1" thickTop="1" thickBot="1" x14ac:dyDescent="0.25">
      <c r="A24" s="7">
        <f>IF(C24="x",MAX(A$11:A23)+1,0)</f>
        <v>0</v>
      </c>
      <c r="B24" s="7" t="s">
        <v>31</v>
      </c>
      <c r="C24" s="4"/>
      <c r="D24" s="35" t="s">
        <v>32</v>
      </c>
      <c r="E24" s="31"/>
      <c r="F24" s="32"/>
      <c r="G24" s="33"/>
      <c r="H24" s="24" t="s">
        <v>17</v>
      </c>
    </row>
    <row r="25" spans="1:8" s="24" customFormat="1" ht="20.100000000000001" customHeight="1" thickTop="1" thickBot="1" x14ac:dyDescent="0.25">
      <c r="A25" s="7">
        <f>IF(C25="x",MAX(A$11:A24)+1,0)</f>
        <v>0</v>
      </c>
      <c r="B25" s="7" t="s">
        <v>33</v>
      </c>
      <c r="C25" s="4"/>
      <c r="D25" s="25" t="s">
        <v>34</v>
      </c>
      <c r="E25" s="26"/>
      <c r="F25" s="32"/>
      <c r="G25" s="33"/>
      <c r="H25" s="8" t="s">
        <v>12</v>
      </c>
    </row>
    <row r="26" spans="1:8" s="24" customFormat="1" ht="20.100000000000001" customHeight="1" thickTop="1" thickBot="1" x14ac:dyDescent="0.25">
      <c r="A26" s="7">
        <f>IF(C26="x",MAX(A$11:A25)+1,0)</f>
        <v>0</v>
      </c>
      <c r="B26" s="7" t="s">
        <v>35</v>
      </c>
      <c r="C26" s="4"/>
      <c r="D26" s="35" t="s">
        <v>36</v>
      </c>
      <c r="E26" s="31"/>
      <c r="F26" s="32"/>
      <c r="G26" s="33"/>
      <c r="H26" s="24" t="s">
        <v>17</v>
      </c>
    </row>
    <row r="27" spans="1:8" s="24" customFormat="1" ht="20.100000000000001" customHeight="1" thickTop="1" thickBot="1" x14ac:dyDescent="0.25">
      <c r="A27" s="7">
        <f>IF(C27="x",MAX(A$11:A26)+1,0)</f>
        <v>0</v>
      </c>
      <c r="B27" s="7" t="s">
        <v>37</v>
      </c>
      <c r="C27" s="4"/>
      <c r="D27" s="35" t="s">
        <v>38</v>
      </c>
      <c r="E27" s="31"/>
      <c r="F27" s="32"/>
      <c r="G27" s="33"/>
      <c r="H27" s="24" t="s">
        <v>17</v>
      </c>
    </row>
    <row r="28" spans="1:8" s="24" customFormat="1" ht="20.100000000000001" customHeight="1" thickTop="1" thickBot="1" x14ac:dyDescent="0.25">
      <c r="A28" s="7"/>
      <c r="B28" s="19"/>
      <c r="C28" s="36"/>
      <c r="D28" s="37"/>
      <c r="E28" s="49"/>
      <c r="F28" s="50"/>
      <c r="G28" s="51"/>
    </row>
    <row r="29" spans="1:8" ht="13.5" thickBot="1" x14ac:dyDescent="0.25">
      <c r="C29" s="24"/>
      <c r="D29" s="24"/>
      <c r="F29" s="7"/>
    </row>
    <row r="30" spans="1:8" ht="22.5" customHeight="1" thickBot="1" x14ac:dyDescent="0.25">
      <c r="C30" s="70" t="s">
        <v>39</v>
      </c>
      <c r="D30" s="71"/>
      <c r="E30" s="41"/>
      <c r="F30" s="52"/>
      <c r="G30" s="42"/>
    </row>
    <row r="31" spans="1:8" s="24" customFormat="1" ht="20.25" hidden="1" customHeight="1" thickBot="1" x14ac:dyDescent="0.25">
      <c r="A31" s="7">
        <f>IF(C31="x",MAX(A$11:A30)+1,0)</f>
        <v>0</v>
      </c>
      <c r="B31" s="19"/>
      <c r="C31" s="53" t="s">
        <v>40</v>
      </c>
      <c r="D31" s="24" t="s">
        <v>4</v>
      </c>
      <c r="E31" s="54" t="s">
        <v>7</v>
      </c>
      <c r="F31" s="19" t="s">
        <v>41</v>
      </c>
      <c r="G31" s="24" t="s">
        <v>5</v>
      </c>
      <c r="H31" s="24" t="s">
        <v>8</v>
      </c>
    </row>
    <row r="32" spans="1:8" ht="65.25" thickTop="1" thickBot="1" x14ac:dyDescent="0.25">
      <c r="A32" s="7">
        <f>IF(C32="x",MAX(A$11:A31)+1,0)</f>
        <v>0</v>
      </c>
      <c r="B32" s="7" t="s">
        <v>42</v>
      </c>
      <c r="C32" s="4"/>
      <c r="D32" s="25" t="s">
        <v>43</v>
      </c>
      <c r="E32" s="26"/>
      <c r="F32" s="55"/>
      <c r="G32" s="34"/>
      <c r="H32" s="8" t="s">
        <v>12</v>
      </c>
    </row>
    <row r="33" spans="1:8" ht="20.100000000000001" customHeight="1" thickTop="1" thickBot="1" x14ac:dyDescent="0.25">
      <c r="A33" s="7">
        <f>IF(C33="x",MAX(A$11:A32)+1,0)</f>
        <v>0</v>
      </c>
      <c r="B33" s="7" t="s">
        <v>44</v>
      </c>
      <c r="C33" s="4"/>
      <c r="D33" s="47" t="s">
        <v>45</v>
      </c>
      <c r="E33" s="48"/>
      <c r="F33" s="32"/>
      <c r="G33" s="34"/>
      <c r="H33" s="8" t="s">
        <v>12</v>
      </c>
    </row>
    <row r="34" spans="1:8" ht="20.100000000000001" customHeight="1" thickTop="1" thickBot="1" x14ac:dyDescent="0.25">
      <c r="A34" s="7">
        <f>IF(C34="x",MAX(A$11:A33)+1,0)</f>
        <v>0</v>
      </c>
      <c r="B34" s="7" t="s">
        <v>46</v>
      </c>
      <c r="C34" s="4"/>
      <c r="D34" s="30" t="s">
        <v>47</v>
      </c>
      <c r="E34" s="31"/>
      <c r="F34" s="32"/>
      <c r="G34" s="34"/>
      <c r="H34" s="8" t="s">
        <v>17</v>
      </c>
    </row>
    <row r="35" spans="1:8" ht="20.100000000000001" customHeight="1" thickTop="1" thickBot="1" x14ac:dyDescent="0.25">
      <c r="A35" s="7">
        <f>IF(C35="x",MAX(A$11:A34)+1,0)</f>
        <v>0</v>
      </c>
      <c r="B35" s="7" t="s">
        <v>48</v>
      </c>
      <c r="C35" s="4"/>
      <c r="D35" s="30" t="s">
        <v>49</v>
      </c>
      <c r="E35" s="31"/>
      <c r="F35" s="32"/>
      <c r="G35" s="34"/>
      <c r="H35" s="8" t="s">
        <v>17</v>
      </c>
    </row>
    <row r="36" spans="1:8" ht="20.100000000000001" customHeight="1" thickTop="1" thickBot="1" x14ac:dyDescent="0.25">
      <c r="A36" s="7">
        <f>IF(C36="x",MAX(A$11:A35)+1,0)</f>
        <v>0</v>
      </c>
      <c r="B36" s="7" t="s">
        <v>50</v>
      </c>
      <c r="C36" s="4"/>
      <c r="D36" s="30" t="s">
        <v>51</v>
      </c>
      <c r="E36" s="31"/>
      <c r="F36" s="32"/>
      <c r="G36" s="34"/>
      <c r="H36" s="8" t="s">
        <v>17</v>
      </c>
    </row>
    <row r="37" spans="1:8" ht="20.100000000000001" customHeight="1" thickTop="1" thickBot="1" x14ac:dyDescent="0.25">
      <c r="A37" s="7">
        <f>IF(C37="x",MAX(A$11:A36)+1,0)</f>
        <v>0</v>
      </c>
      <c r="B37" s="7" t="s">
        <v>52</v>
      </c>
      <c r="C37" s="4"/>
      <c r="D37" s="30" t="s">
        <v>53</v>
      </c>
      <c r="E37" s="31"/>
      <c r="F37" s="32"/>
      <c r="G37" s="34"/>
      <c r="H37" s="8" t="s">
        <v>17</v>
      </c>
    </row>
    <row r="38" spans="1:8" ht="20.100000000000001" customHeight="1" thickTop="1" thickBot="1" x14ac:dyDescent="0.25">
      <c r="A38" s="7">
        <f>IF(C38="x",MAX(A$11:A37)+1,0)</f>
        <v>0</v>
      </c>
      <c r="B38" s="7" t="s">
        <v>54</v>
      </c>
      <c r="C38" s="4"/>
      <c r="D38" s="47" t="s">
        <v>55</v>
      </c>
      <c r="E38" s="48"/>
      <c r="F38" s="32"/>
      <c r="G38" s="34"/>
      <c r="H38" s="8" t="s">
        <v>12</v>
      </c>
    </row>
    <row r="39" spans="1:8" ht="20.100000000000001" customHeight="1" thickTop="1" thickBot="1" x14ac:dyDescent="0.25">
      <c r="A39" s="7">
        <f>IF(C39="x",MAX(A$11:A38)+1,0)</f>
        <v>0</v>
      </c>
      <c r="B39" s="7" t="s">
        <v>56</v>
      </c>
      <c r="C39" s="4"/>
      <c r="D39" s="47" t="s">
        <v>57</v>
      </c>
      <c r="E39" s="48"/>
      <c r="F39" s="32"/>
      <c r="G39" s="34"/>
      <c r="H39" s="8" t="s">
        <v>12</v>
      </c>
    </row>
    <row r="40" spans="1:8" ht="20.100000000000001" customHeight="1" thickTop="1" thickBot="1" x14ac:dyDescent="0.25">
      <c r="A40" s="7">
        <f>IF(C40="x",MAX(A$11:A39)+1,0)</f>
        <v>0</v>
      </c>
      <c r="B40" s="7" t="s">
        <v>58</v>
      </c>
      <c r="C40" s="4"/>
      <c r="D40" s="30" t="s">
        <v>59</v>
      </c>
      <c r="E40" s="31"/>
      <c r="F40" s="32"/>
      <c r="G40" s="34"/>
      <c r="H40" s="8" t="s">
        <v>17</v>
      </c>
    </row>
    <row r="41" spans="1:8" ht="20.100000000000001" customHeight="1" thickTop="1" thickBot="1" x14ac:dyDescent="0.25">
      <c r="A41" s="7">
        <f>IF(C41="x",MAX(A$11:A40)+1,0)</f>
        <v>0</v>
      </c>
      <c r="B41" s="7" t="s">
        <v>60</v>
      </c>
      <c r="C41" s="4"/>
      <c r="D41" s="30" t="s">
        <v>61</v>
      </c>
      <c r="E41" s="31"/>
      <c r="F41" s="32"/>
      <c r="G41" s="34"/>
      <c r="H41" s="8" t="s">
        <v>17</v>
      </c>
    </row>
    <row r="42" spans="1:8" ht="20.100000000000001" customHeight="1" thickTop="1" thickBot="1" x14ac:dyDescent="0.25">
      <c r="A42" s="7">
        <f>IF(C42="x",MAX(A$11:A41)+1,0)</f>
        <v>0</v>
      </c>
      <c r="B42" s="7" t="s">
        <v>62</v>
      </c>
      <c r="C42" s="4"/>
      <c r="D42" s="30" t="s">
        <v>63</v>
      </c>
      <c r="E42" s="31"/>
      <c r="F42" s="32"/>
      <c r="G42" s="34"/>
      <c r="H42" s="8" t="s">
        <v>17</v>
      </c>
    </row>
    <row r="43" spans="1:8" ht="20.100000000000001" customHeight="1" thickTop="1" thickBot="1" x14ac:dyDescent="0.25">
      <c r="C43" s="36"/>
      <c r="D43" s="37"/>
      <c r="E43" s="56"/>
      <c r="F43" s="57"/>
      <c r="G43" s="58"/>
    </row>
    <row r="44" spans="1:8" ht="13.5" thickBot="1" x14ac:dyDescent="0.25">
      <c r="C44" s="24"/>
      <c r="D44" s="24"/>
      <c r="F44" s="7"/>
    </row>
    <row r="45" spans="1:8" ht="22.5" customHeight="1" thickBot="1" x14ac:dyDescent="0.25">
      <c r="C45" s="70" t="s">
        <v>64</v>
      </c>
      <c r="D45" s="71"/>
      <c r="E45" s="41"/>
      <c r="F45" s="52"/>
      <c r="G45" s="42"/>
    </row>
    <row r="46" spans="1:8" s="24" customFormat="1" ht="18" hidden="1" customHeight="1" thickBot="1" x14ac:dyDescent="0.25">
      <c r="A46" s="7">
        <f>IF(C46="x",MAX(A$11:A45)+1,0)</f>
        <v>0</v>
      </c>
      <c r="B46" s="19"/>
      <c r="C46" s="59" t="s">
        <v>65</v>
      </c>
      <c r="D46" s="13" t="s">
        <v>4</v>
      </c>
      <c r="E46" s="60" t="s">
        <v>7</v>
      </c>
      <c r="F46" s="61" t="s">
        <v>41</v>
      </c>
      <c r="G46" s="13" t="s">
        <v>5</v>
      </c>
      <c r="H46" s="24" t="s">
        <v>8</v>
      </c>
    </row>
    <row r="47" spans="1:8" s="24" customFormat="1" ht="30" customHeight="1" thickTop="1" thickBot="1" x14ac:dyDescent="0.25">
      <c r="A47" s="7">
        <f>IF(C47="x",MAX(A$11:A46)+1,0)</f>
        <v>0</v>
      </c>
      <c r="B47" s="19" t="s">
        <v>66</v>
      </c>
      <c r="C47" s="4"/>
      <c r="D47" s="30" t="s">
        <v>67</v>
      </c>
      <c r="E47" s="31"/>
      <c r="F47" s="55"/>
      <c r="G47" s="33"/>
      <c r="H47" s="8" t="s">
        <v>17</v>
      </c>
    </row>
    <row r="48" spans="1:8" s="24" customFormat="1" ht="22.5" customHeight="1" thickTop="1" thickBot="1" x14ac:dyDescent="0.25">
      <c r="A48" s="7">
        <f>IF(C48="x",MAX(A$11:A47)+1,0)</f>
        <v>0</v>
      </c>
      <c r="B48" s="19" t="s">
        <v>68</v>
      </c>
      <c r="C48" s="4"/>
      <c r="D48" s="30" t="s">
        <v>69</v>
      </c>
      <c r="E48" s="31"/>
      <c r="F48" s="55"/>
      <c r="G48" s="33"/>
      <c r="H48" s="8" t="s">
        <v>17</v>
      </c>
    </row>
    <row r="49" spans="1:8" s="24" customFormat="1" ht="22.5" customHeight="1" thickTop="1" thickBot="1" x14ac:dyDescent="0.25">
      <c r="A49" s="7">
        <f>IF(C49="x",MAX(A$11:A48)+1,0)</f>
        <v>0</v>
      </c>
      <c r="B49" s="19" t="s">
        <v>70</v>
      </c>
      <c r="C49" s="4"/>
      <c r="D49" s="30" t="s">
        <v>47</v>
      </c>
      <c r="E49" s="31"/>
      <c r="F49" s="55"/>
      <c r="G49" s="33"/>
      <c r="H49" s="8" t="s">
        <v>17</v>
      </c>
    </row>
    <row r="50" spans="1:8" s="24" customFormat="1" ht="22.5" customHeight="1" thickTop="1" thickBot="1" x14ac:dyDescent="0.25">
      <c r="A50" s="7">
        <f>IF(C50="x",MAX(A$11:A49)+1,0)</f>
        <v>0</v>
      </c>
      <c r="B50" s="19" t="s">
        <v>71</v>
      </c>
      <c r="C50" s="4"/>
      <c r="D50" s="30" t="s">
        <v>72</v>
      </c>
      <c r="E50" s="31"/>
      <c r="F50" s="55"/>
      <c r="G50" s="33"/>
      <c r="H50" s="8" t="s">
        <v>17</v>
      </c>
    </row>
    <row r="51" spans="1:8" s="24" customFormat="1" ht="22.5" customHeight="1" thickTop="1" thickBot="1" x14ac:dyDescent="0.25">
      <c r="A51" s="7">
        <f>IF(C51="x",MAX(A$11:A50)+1,0)</f>
        <v>0</v>
      </c>
      <c r="B51" s="19" t="s">
        <v>73</v>
      </c>
      <c r="C51" s="4"/>
      <c r="D51" s="30" t="s">
        <v>51</v>
      </c>
      <c r="E51" s="31"/>
      <c r="F51" s="32"/>
      <c r="G51" s="33"/>
      <c r="H51" s="8" t="s">
        <v>17</v>
      </c>
    </row>
    <row r="52" spans="1:8" s="24" customFormat="1" ht="22.5" customHeight="1" thickTop="1" thickBot="1" x14ac:dyDescent="0.25">
      <c r="A52" s="7">
        <f>IF(C52="x",MAX(A$11:A51)+1,0)</f>
        <v>0</v>
      </c>
      <c r="B52" s="19" t="s">
        <v>74</v>
      </c>
      <c r="C52" s="4"/>
      <c r="D52" s="30" t="s">
        <v>75</v>
      </c>
      <c r="E52" s="31"/>
      <c r="F52" s="32"/>
      <c r="G52" s="33"/>
      <c r="H52" s="8" t="s">
        <v>17</v>
      </c>
    </row>
    <row r="53" spans="1:8" s="24" customFormat="1" ht="22.5" customHeight="1" thickTop="1" thickBot="1" x14ac:dyDescent="0.25">
      <c r="A53" s="7">
        <f>IF(C53="x",MAX(A$11:A52)+1,0)</f>
        <v>0</v>
      </c>
      <c r="B53" s="19" t="s">
        <v>76</v>
      </c>
      <c r="C53" s="4"/>
      <c r="D53" s="30" t="s">
        <v>55</v>
      </c>
      <c r="E53" s="31"/>
      <c r="F53" s="32"/>
      <c r="G53" s="33"/>
      <c r="H53" s="8" t="s">
        <v>17</v>
      </c>
    </row>
    <row r="54" spans="1:8" s="24" customFormat="1" ht="22.5" customHeight="1" thickTop="1" thickBot="1" x14ac:dyDescent="0.25">
      <c r="A54" s="7">
        <f>IF(C54="x",MAX(A$11:A53)+1,0)</f>
        <v>0</v>
      </c>
      <c r="B54" s="19" t="s">
        <v>77</v>
      </c>
      <c r="C54" s="4"/>
      <c r="D54" s="30" t="s">
        <v>78</v>
      </c>
      <c r="E54" s="31"/>
      <c r="F54" s="32"/>
      <c r="G54" s="33"/>
      <c r="H54" s="8" t="s">
        <v>17</v>
      </c>
    </row>
    <row r="55" spans="1:8" s="24" customFormat="1" ht="22.5" customHeight="1" thickTop="1" thickBot="1" x14ac:dyDescent="0.25">
      <c r="A55" s="7">
        <f>IF(C55="x",MAX(A$11:A54)+1,0)</f>
        <v>0</v>
      </c>
      <c r="B55" s="19" t="s">
        <v>79</v>
      </c>
      <c r="C55" s="4"/>
      <c r="D55" s="30" t="s">
        <v>59</v>
      </c>
      <c r="E55" s="31"/>
      <c r="F55" s="32"/>
      <c r="G55" s="33"/>
      <c r="H55" s="8" t="s">
        <v>17</v>
      </c>
    </row>
    <row r="56" spans="1:8" s="24" customFormat="1" ht="22.5" customHeight="1" thickTop="1" thickBot="1" x14ac:dyDescent="0.25">
      <c r="A56" s="7">
        <f>IF(C56="x",MAX(A$11:A55)+1,0)</f>
        <v>0</v>
      </c>
      <c r="B56" s="19" t="s">
        <v>80</v>
      </c>
      <c r="C56" s="4"/>
      <c r="D56" s="30" t="s">
        <v>81</v>
      </c>
      <c r="E56" s="31"/>
      <c r="F56" s="32"/>
      <c r="G56" s="33"/>
      <c r="H56" s="8" t="s">
        <v>17</v>
      </c>
    </row>
    <row r="57" spans="1:8" s="24" customFormat="1" ht="22.5" customHeight="1" thickTop="1" thickBot="1" x14ac:dyDescent="0.25">
      <c r="A57" s="7">
        <f>IF(C57="x",MAX(A$11:A56)+1,0)</f>
        <v>0</v>
      </c>
      <c r="B57" s="19" t="s">
        <v>82</v>
      </c>
      <c r="C57" s="4"/>
      <c r="D57" s="30" t="s">
        <v>63</v>
      </c>
      <c r="E57" s="31"/>
      <c r="F57" s="32"/>
      <c r="G57" s="33"/>
      <c r="H57" s="8" t="s">
        <v>17</v>
      </c>
    </row>
    <row r="58" spans="1:8" ht="20.100000000000001" customHeight="1" thickTop="1" thickBot="1" x14ac:dyDescent="0.25">
      <c r="C58" s="36"/>
      <c r="D58" s="37"/>
      <c r="E58" s="56"/>
      <c r="F58" s="57"/>
      <c r="G58" s="58"/>
    </row>
    <row r="59" spans="1:8" ht="13.5" thickBot="1" x14ac:dyDescent="0.25">
      <c r="C59" s="24"/>
      <c r="D59" s="24"/>
      <c r="F59" s="7"/>
    </row>
    <row r="60" spans="1:8" ht="22.5" customHeight="1" thickBot="1" x14ac:dyDescent="0.25">
      <c r="C60" s="70" t="s">
        <v>83</v>
      </c>
      <c r="D60" s="71"/>
      <c r="E60" s="41"/>
      <c r="F60" s="52"/>
      <c r="G60" s="42"/>
    </row>
    <row r="61" spans="1:8" s="24" customFormat="1" ht="22.5" hidden="1" customHeight="1" thickBot="1" x14ac:dyDescent="0.25">
      <c r="A61" s="7">
        <f>IF(C61="x",MAX(A$11:A60)+1,0)</f>
        <v>0</v>
      </c>
      <c r="B61" s="19"/>
      <c r="C61" s="59" t="s">
        <v>84</v>
      </c>
      <c r="D61" s="13" t="s">
        <v>4</v>
      </c>
      <c r="E61" s="60" t="s">
        <v>7</v>
      </c>
      <c r="F61" s="61" t="s">
        <v>41</v>
      </c>
      <c r="G61" s="13" t="s">
        <v>5</v>
      </c>
      <c r="H61" s="24" t="s">
        <v>8</v>
      </c>
    </row>
    <row r="62" spans="1:8" s="24" customFormat="1" ht="20.100000000000001" customHeight="1" thickTop="1" thickBot="1" x14ac:dyDescent="0.25">
      <c r="A62" s="7">
        <f>IF(C62="x",MAX(A$11:A61)+1,0)</f>
        <v>0</v>
      </c>
      <c r="B62" s="19" t="s">
        <v>85</v>
      </c>
      <c r="C62" s="4"/>
      <c r="D62" s="30" t="s">
        <v>86</v>
      </c>
      <c r="E62" s="31"/>
      <c r="F62" s="32"/>
      <c r="G62" s="33"/>
      <c r="H62" s="8" t="s">
        <v>17</v>
      </c>
    </row>
    <row r="63" spans="1:8" s="24" customFormat="1" ht="22.5" customHeight="1" thickTop="1" thickBot="1" x14ac:dyDescent="0.25">
      <c r="A63" s="7">
        <f>IF(C63="x",MAX(A$11:A62)+1,0)</f>
        <v>0</v>
      </c>
      <c r="B63" s="19" t="s">
        <v>87</v>
      </c>
      <c r="C63" s="4"/>
      <c r="D63" s="30" t="s">
        <v>88</v>
      </c>
      <c r="E63" s="31"/>
      <c r="F63" s="32"/>
      <c r="G63" s="33"/>
      <c r="H63" s="8" t="s">
        <v>17</v>
      </c>
    </row>
    <row r="64" spans="1:8" s="24" customFormat="1" ht="22.5" customHeight="1" thickTop="1" thickBot="1" x14ac:dyDescent="0.25">
      <c r="A64" s="7">
        <f>IF(C64="x",MAX(A$11:A63)+1,0)</f>
        <v>0</v>
      </c>
      <c r="B64" s="19" t="s">
        <v>89</v>
      </c>
      <c r="C64" s="4"/>
      <c r="D64" s="30" t="s">
        <v>90</v>
      </c>
      <c r="E64" s="31"/>
      <c r="F64" s="32"/>
      <c r="G64" s="33"/>
      <c r="H64" s="8" t="s">
        <v>17</v>
      </c>
    </row>
    <row r="65" spans="1:8" s="24" customFormat="1" ht="22.5" customHeight="1" thickTop="1" thickBot="1" x14ac:dyDescent="0.25">
      <c r="A65" s="7">
        <f>IF(C65="x",MAX(A$11:A64)+1,0)</f>
        <v>0</v>
      </c>
      <c r="B65" s="19" t="s">
        <v>91</v>
      </c>
      <c r="C65" s="4"/>
      <c r="D65" s="30" t="s">
        <v>92</v>
      </c>
      <c r="E65" s="31"/>
      <c r="F65" s="32"/>
      <c r="G65" s="33"/>
      <c r="H65" s="8" t="s">
        <v>17</v>
      </c>
    </row>
    <row r="66" spans="1:8" s="24" customFormat="1" ht="22.5" customHeight="1" thickTop="1" thickBot="1" x14ac:dyDescent="0.25">
      <c r="A66" s="7">
        <f>IF(C66="x",MAX(A$11:A65)+1,0)</f>
        <v>0</v>
      </c>
      <c r="B66" s="19" t="s">
        <v>93</v>
      </c>
      <c r="C66" s="4"/>
      <c r="D66" s="47" t="s">
        <v>94</v>
      </c>
      <c r="E66" s="48"/>
      <c r="F66" s="32"/>
      <c r="G66" s="33"/>
      <c r="H66" s="8" t="s">
        <v>12</v>
      </c>
    </row>
    <row r="67" spans="1:8" s="24" customFormat="1" ht="22.5" customHeight="1" thickTop="1" thickBot="1" x14ac:dyDescent="0.25">
      <c r="A67" s="7">
        <f>IF(C67="x",MAX(A$11:A66)+1,0)</f>
        <v>0</v>
      </c>
      <c r="B67" s="19" t="s">
        <v>95</v>
      </c>
      <c r="C67" s="4"/>
      <c r="D67" s="47" t="s">
        <v>96</v>
      </c>
      <c r="E67" s="48"/>
      <c r="F67" s="32"/>
      <c r="G67" s="33"/>
      <c r="H67" s="8" t="s">
        <v>12</v>
      </c>
    </row>
    <row r="68" spans="1:8" s="24" customFormat="1" ht="22.5" customHeight="1" thickTop="1" thickBot="1" x14ac:dyDescent="0.25">
      <c r="A68" s="7">
        <f>IF(C68="x",MAX(A$11:A67)+1,0)</f>
        <v>0</v>
      </c>
      <c r="B68" s="19" t="s">
        <v>97</v>
      </c>
      <c r="C68" s="4"/>
      <c r="D68" s="30" t="s">
        <v>98</v>
      </c>
      <c r="E68" s="31"/>
      <c r="F68" s="32"/>
      <c r="G68" s="33"/>
      <c r="H68" s="8" t="s">
        <v>17</v>
      </c>
    </row>
    <row r="69" spans="1:8" s="24" customFormat="1" ht="22.5" customHeight="1" thickTop="1" thickBot="1" x14ac:dyDescent="0.25">
      <c r="A69" s="7">
        <f>IF(C69="x",MAX(A$11:A68)+1,0)</f>
        <v>0</v>
      </c>
      <c r="B69" s="19" t="s">
        <v>99</v>
      </c>
      <c r="C69" s="4"/>
      <c r="D69" s="30" t="s">
        <v>100</v>
      </c>
      <c r="E69" s="31"/>
      <c r="F69" s="32"/>
      <c r="G69" s="33"/>
      <c r="H69" s="8" t="s">
        <v>17</v>
      </c>
    </row>
    <row r="70" spans="1:8" ht="20.100000000000001" customHeight="1" thickTop="1" thickBot="1" x14ac:dyDescent="0.25">
      <c r="C70" s="62"/>
      <c r="D70" s="37"/>
      <c r="E70" s="56"/>
      <c r="F70" s="57"/>
      <c r="G70" s="58"/>
    </row>
    <row r="71" spans="1:8" ht="13.5" thickBot="1" x14ac:dyDescent="0.25">
      <c r="C71" s="24"/>
      <c r="D71" s="40"/>
      <c r="F71" s="7"/>
    </row>
    <row r="72" spans="1:8" ht="21" customHeight="1" thickBot="1" x14ac:dyDescent="0.25">
      <c r="C72" s="70" t="s">
        <v>101</v>
      </c>
      <c r="D72" s="71"/>
      <c r="E72" s="41"/>
      <c r="F72" s="52"/>
      <c r="G72" s="42"/>
    </row>
    <row r="73" spans="1:8" ht="16.5" hidden="1" customHeight="1" thickBot="1" x14ac:dyDescent="0.25">
      <c r="A73" s="7">
        <f>IF(C73="x",MAX(A$11:A72)+1,0)</f>
        <v>0</v>
      </c>
      <c r="C73" s="13" t="s">
        <v>4</v>
      </c>
      <c r="D73" s="10" t="s">
        <v>8</v>
      </c>
      <c r="E73" s="11" t="s">
        <v>3</v>
      </c>
      <c r="F73" s="63" t="s">
        <v>102</v>
      </c>
      <c r="G73" s="12" t="s">
        <v>103</v>
      </c>
      <c r="H73" s="8" t="s">
        <v>104</v>
      </c>
    </row>
    <row r="74" spans="1:8" ht="20.100000000000001" customHeight="1" thickTop="1" thickBot="1" x14ac:dyDescent="0.25">
      <c r="A74" s="7">
        <f>IF(C74="x",MAX(A$11:A73)+1,0)</f>
        <v>0</v>
      </c>
      <c r="B74" s="7" t="s">
        <v>105</v>
      </c>
      <c r="C74" s="6"/>
      <c r="D74" s="35" t="s">
        <v>106</v>
      </c>
      <c r="E74" s="31"/>
      <c r="F74" s="32"/>
      <c r="G74" s="12"/>
      <c r="H74" s="8" t="s">
        <v>17</v>
      </c>
    </row>
    <row r="75" spans="1:8" ht="20.100000000000001" customHeight="1" thickTop="1" thickBot="1" x14ac:dyDescent="0.25">
      <c r="A75" s="7">
        <f>IF(C75="x",MAX(A$11:A74)+1,0)</f>
        <v>0</v>
      </c>
      <c r="B75" s="7" t="s">
        <v>107</v>
      </c>
      <c r="C75" s="6"/>
      <c r="D75" s="35" t="s">
        <v>108</v>
      </c>
      <c r="E75" s="31"/>
      <c r="F75" s="32"/>
      <c r="G75" s="12"/>
      <c r="H75" s="8" t="s">
        <v>17</v>
      </c>
    </row>
    <row r="76" spans="1:8" ht="20.100000000000001" customHeight="1" thickTop="1" thickBot="1" x14ac:dyDescent="0.25">
      <c r="A76" s="7">
        <f>IF(C76="x",MAX(A$11:A75)+1,0)</f>
        <v>0</v>
      </c>
      <c r="B76" s="7" t="s">
        <v>109</v>
      </c>
      <c r="C76" s="6"/>
      <c r="D76" s="35" t="s">
        <v>110</v>
      </c>
      <c r="E76" s="31"/>
      <c r="F76" s="32"/>
      <c r="G76" s="12"/>
      <c r="H76" s="8" t="s">
        <v>17</v>
      </c>
    </row>
    <row r="77" spans="1:8" ht="73.5" customHeight="1" thickTop="1" thickBot="1" x14ac:dyDescent="0.25">
      <c r="A77" s="7">
        <f>IF(C77="x",MAX(A$11:A76)+1,0)</f>
        <v>1</v>
      </c>
      <c r="B77" s="7" t="s">
        <v>111</v>
      </c>
      <c r="C77" s="61" t="s">
        <v>10</v>
      </c>
      <c r="D77" s="25" t="s">
        <v>112</v>
      </c>
      <c r="E77" s="26"/>
      <c r="F77" s="27"/>
      <c r="G77" s="34"/>
      <c r="H77" s="2" t="s">
        <v>12</v>
      </c>
    </row>
    <row r="78" spans="1:8" ht="20.100000000000001" customHeight="1" thickTop="1" thickBot="1" x14ac:dyDescent="0.25">
      <c r="C78" s="64"/>
      <c r="D78" s="38"/>
      <c r="E78" s="38"/>
      <c r="F78" s="57"/>
      <c r="G78" s="39"/>
    </row>
    <row r="79" spans="1:8" x14ac:dyDescent="0.2">
      <c r="F79" s="7"/>
    </row>
  </sheetData>
  <sheetProtection algorithmName="SHA-512" hashValue="G3DuGEPU7wciISfIevGZIWYvPN7urDkRD0ijNMKs1SWqh0ky8sCKkJL0mZ41JY2EfZoXGFMkUNDs5eL8llo3Ew==" saltValue="ZRxuCFhzoAoyppfdbvAJpQ==" spinCount="100000" sheet="1" objects="1" scenarios="1"/>
  <dataConsolidate/>
  <mergeCells count="8">
    <mergeCell ref="C1:G1"/>
    <mergeCell ref="C7:G7"/>
    <mergeCell ref="C45:D45"/>
    <mergeCell ref="C60:D60"/>
    <mergeCell ref="C72:D72"/>
    <mergeCell ref="C9:D9"/>
    <mergeCell ref="C18:D18"/>
    <mergeCell ref="C30:D30"/>
  </mergeCells>
  <phoneticPr fontId="5" type="noConversion"/>
  <dataValidations count="2">
    <dataValidation type="list" allowBlank="1" showInputMessage="1" showErrorMessage="1" sqref="C73 C31:D31 C19:D19 D47:D57 D62:D69 C46:D46 C61:D61 D11:D15 D20:D27 D74:D77 D32:D42" xr:uid="{4C53FB5F-2968-45AA-9F7D-06A20440A5D9}">
      <formula1>Antwoordlijst2</formula1>
    </dataValidation>
    <dataValidation allowBlank="1" showInputMessage="1" showErrorMessage="1" sqref="C32:C42 B28:XFD30 B43:XFD45 B58:XFD60" xr:uid="{A01B4854-975D-4405-8C89-D3E22F7DC15A}"/>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Button 66">
              <controlPr defaultSize="0" print="0" autoFill="0" autoPict="0" macro="[0]!Macro4">
                <anchor moveWithCells="1">
                  <from>
                    <xdr:col>23</xdr:col>
                    <xdr:colOff>142875</xdr:colOff>
                    <xdr:row>16</xdr:row>
                    <xdr:rowOff>76200</xdr:rowOff>
                  </from>
                  <to>
                    <xdr:col>25</xdr:col>
                    <xdr:colOff>323850</xdr:colOff>
                    <xdr:row>17</xdr:row>
                    <xdr:rowOff>123825</xdr:rowOff>
                  </to>
                </anchor>
              </controlPr>
            </control>
          </mc:Choice>
        </mc:AlternateContent>
        <mc:AlternateContent xmlns:mc="http://schemas.openxmlformats.org/markup-compatibility/2006">
          <mc:Choice Requires="x14">
            <control shapeId="1091" r:id="rId5" name="Button 67">
              <controlPr defaultSize="0" print="0" autoFill="0" autoPict="0" macro="[0]!Macro3">
                <anchor moveWithCells="1">
                  <from>
                    <xdr:col>23</xdr:col>
                    <xdr:colOff>142875</xdr:colOff>
                    <xdr:row>15</xdr:row>
                    <xdr:rowOff>76200</xdr:rowOff>
                  </from>
                  <to>
                    <xdr:col>25</xdr:col>
                    <xdr:colOff>323850</xdr:colOff>
                    <xdr:row>16</xdr:row>
                    <xdr:rowOff>0</xdr:rowOff>
                  </to>
                </anchor>
              </controlPr>
            </control>
          </mc:Choice>
        </mc:AlternateContent>
      </controls>
    </mc:Choice>
  </mc:AlternateContent>
  <tableParts count="6">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V48"/>
  <sheetViews>
    <sheetView topLeftCell="D1" zoomScale="70" zoomScaleNormal="70" workbookViewId="0">
      <pane ySplit="1" topLeftCell="A19" activePane="bottomLeft" state="frozen"/>
      <selection pane="bottomLeft" activeCell="F43" sqref="F43"/>
    </sheetView>
  </sheetViews>
  <sheetFormatPr defaultColWidth="9.42578125" defaultRowHeight="25.35" customHeight="1" x14ac:dyDescent="0.25"/>
  <cols>
    <col min="1" max="1" width="9.5703125" style="2" bestFit="1" customWidth="1"/>
    <col min="2" max="2" width="20.5703125" style="2" bestFit="1" customWidth="1"/>
    <col min="3" max="3" width="17" style="2" bestFit="1" customWidth="1"/>
    <col min="4" max="4" width="17" style="2" customWidth="1"/>
    <col min="5" max="5" width="131.42578125" style="2" customWidth="1"/>
    <col min="6" max="6" width="48.42578125" style="2" customWidth="1"/>
    <col min="7" max="7" width="20.5703125" style="2" customWidth="1"/>
    <col min="8" max="8" width="48.42578125" style="2" customWidth="1"/>
    <col min="9" max="11" width="4" style="2" customWidth="1"/>
    <col min="12" max="12" width="13.5703125" style="2" bestFit="1" customWidth="1"/>
    <col min="13" max="16384" width="9.42578125" style="2"/>
  </cols>
  <sheetData>
    <row r="1" spans="1:22" s="1" customFormat="1" ht="25.35" customHeight="1" x14ac:dyDescent="0.25">
      <c r="A1" s="1" t="s">
        <v>113</v>
      </c>
      <c r="B1" s="1" t="s">
        <v>114</v>
      </c>
      <c r="C1" s="1" t="s">
        <v>115</v>
      </c>
      <c r="D1" s="1" t="s">
        <v>116</v>
      </c>
      <c r="E1" s="1" t="s">
        <v>117</v>
      </c>
      <c r="F1" s="1" t="s">
        <v>118</v>
      </c>
      <c r="L1" s="1" t="s">
        <v>119</v>
      </c>
    </row>
    <row r="2" spans="1:22" ht="25.35" customHeight="1" x14ac:dyDescent="0.25">
      <c r="A2" s="2" t="s">
        <v>120</v>
      </c>
      <c r="B2" s="2" t="s">
        <v>2</v>
      </c>
      <c r="C2" s="2" t="s">
        <v>9</v>
      </c>
      <c r="D2" s="2" t="s">
        <v>121</v>
      </c>
      <c r="E2" s="5" t="s">
        <v>11</v>
      </c>
      <c r="F2" s="3"/>
      <c r="G2" s="2">
        <f t="shared" ref="G2" si="0">COUNTA(H2:AD2)</f>
        <v>6</v>
      </c>
      <c r="H2" s="3" t="str">
        <f>_xlfn.CONCAT("Vraagcode: ",D2)</f>
        <v>Vraagcode: CTAL0100</v>
      </c>
      <c r="I2" s="3" t="str">
        <f t="shared" ref="I2" si="1">_xlfn.CONCAT("Instructie: ",F2)</f>
        <v xml:space="preserve">Instructie: </v>
      </c>
      <c r="J2" s="3" t="s">
        <v>122</v>
      </c>
      <c r="K2" s="3" t="s">
        <v>123</v>
      </c>
      <c r="L2" s="2" t="s">
        <v>124</v>
      </c>
      <c r="M2" s="2" t="s">
        <v>125</v>
      </c>
    </row>
    <row r="3" spans="1:22" ht="25.35" customHeight="1" x14ac:dyDescent="0.25">
      <c r="A3" s="2" t="s">
        <v>120</v>
      </c>
      <c r="B3" s="2" t="s">
        <v>2</v>
      </c>
      <c r="C3" s="2" t="s">
        <v>13</v>
      </c>
      <c r="D3" s="2" t="s">
        <v>126</v>
      </c>
      <c r="E3" s="5" t="s">
        <v>14</v>
      </c>
      <c r="F3" s="1"/>
      <c r="G3" s="2">
        <f t="shared" ref="G3:G44" si="2">COUNTA(H3:AD3)</f>
        <v>5</v>
      </c>
      <c r="H3" s="3" t="str">
        <f t="shared" ref="H3:H44" si="3">_xlfn.CONCAT("Vraagcode: ",D3)</f>
        <v>Vraagcode: CTAL0200</v>
      </c>
      <c r="I3" s="3" t="str">
        <f t="shared" ref="I3:I44" si="4">_xlfn.CONCAT("Instructie: ",F3)</f>
        <v xml:space="preserve">Instructie: </v>
      </c>
      <c r="J3" s="3" t="s">
        <v>122</v>
      </c>
      <c r="K3" s="3" t="s">
        <v>123</v>
      </c>
      <c r="L3" s="2" t="s">
        <v>127</v>
      </c>
    </row>
    <row r="4" spans="1:22" ht="25.35" customHeight="1" x14ac:dyDescent="0.25">
      <c r="A4" s="2" t="s">
        <v>120</v>
      </c>
      <c r="B4" s="2" t="s">
        <v>2</v>
      </c>
      <c r="C4" s="2" t="s">
        <v>15</v>
      </c>
      <c r="D4" s="2" t="s">
        <v>128</v>
      </c>
      <c r="E4" s="5" t="s">
        <v>129</v>
      </c>
      <c r="F4" s="2" t="s">
        <v>130</v>
      </c>
      <c r="G4" s="2">
        <f t="shared" si="2"/>
        <v>11</v>
      </c>
      <c r="H4" s="3" t="str">
        <f t="shared" si="3"/>
        <v>Vraagcode: CTAL0300</v>
      </c>
      <c r="I4" s="3" t="str">
        <f t="shared" si="4"/>
        <v>Instructie: Wordt alleen gesteld aan huurders die bij CTAL0100 een 8 of hoger hebben gegeven.</v>
      </c>
      <c r="J4" s="3" t="s">
        <v>122</v>
      </c>
      <c r="K4" s="3" t="s">
        <v>123</v>
      </c>
      <c r="L4" s="2" t="s">
        <v>131</v>
      </c>
      <c r="M4" s="2" t="s">
        <v>132</v>
      </c>
      <c r="N4" s="2" t="s">
        <v>133</v>
      </c>
      <c r="O4" s="2" t="s">
        <v>134</v>
      </c>
      <c r="P4" s="2" t="s">
        <v>135</v>
      </c>
      <c r="Q4" s="2" t="s">
        <v>136</v>
      </c>
      <c r="R4" s="2" t="s">
        <v>137</v>
      </c>
    </row>
    <row r="5" spans="1:22" ht="25.35" customHeight="1" x14ac:dyDescent="0.25">
      <c r="A5" s="2" t="s">
        <v>120</v>
      </c>
      <c r="B5" s="2" t="s">
        <v>2</v>
      </c>
      <c r="C5" s="2" t="s">
        <v>18</v>
      </c>
      <c r="D5" s="2" t="s">
        <v>138</v>
      </c>
      <c r="E5" s="5" t="s">
        <v>139</v>
      </c>
      <c r="F5" s="2" t="s">
        <v>140</v>
      </c>
      <c r="G5" s="2">
        <f t="shared" si="2"/>
        <v>11</v>
      </c>
      <c r="H5" s="3" t="str">
        <f t="shared" si="3"/>
        <v>Vraagcode: CTAL0400</v>
      </c>
      <c r="I5" s="3" t="str">
        <f t="shared" si="4"/>
        <v>Instructie: Wordt alleen gesteld aan huurders die bij CTAL0100 een 5 of lager hebben gegeven.</v>
      </c>
      <c r="J5" s="3" t="s">
        <v>122</v>
      </c>
      <c r="K5" s="3" t="s">
        <v>123</v>
      </c>
      <c r="L5" s="2" t="s">
        <v>141</v>
      </c>
      <c r="M5" s="2" t="s">
        <v>142</v>
      </c>
      <c r="N5" s="2" t="s">
        <v>143</v>
      </c>
      <c r="O5" s="2" t="s">
        <v>144</v>
      </c>
      <c r="P5" s="2" t="s">
        <v>145</v>
      </c>
      <c r="Q5" s="2" t="s">
        <v>136</v>
      </c>
      <c r="R5" s="2" t="s">
        <v>137</v>
      </c>
    </row>
    <row r="6" spans="1:22" ht="25.35" customHeight="1" x14ac:dyDescent="0.25">
      <c r="A6" s="2" t="s">
        <v>120</v>
      </c>
      <c r="B6" s="2" t="s">
        <v>2</v>
      </c>
      <c r="C6" s="2" t="s">
        <v>20</v>
      </c>
      <c r="D6" s="2" t="s">
        <v>146</v>
      </c>
      <c r="E6" s="5" t="s">
        <v>21</v>
      </c>
      <c r="F6" s="3"/>
      <c r="G6" s="2">
        <f t="shared" si="2"/>
        <v>13</v>
      </c>
      <c r="H6" s="3" t="str">
        <f t="shared" si="3"/>
        <v>Vraagcode: CTAL0500</v>
      </c>
      <c r="I6" s="3" t="str">
        <f t="shared" si="4"/>
        <v xml:space="preserve">Instructie: </v>
      </c>
      <c r="J6" s="3" t="s">
        <v>122</v>
      </c>
      <c r="K6" s="3" t="s">
        <v>123</v>
      </c>
      <c r="L6" s="2" t="s">
        <v>147</v>
      </c>
      <c r="M6" s="2" t="s">
        <v>148</v>
      </c>
      <c r="N6" s="2" t="s">
        <v>149</v>
      </c>
      <c r="O6" s="2" t="s">
        <v>150</v>
      </c>
      <c r="P6" s="2" t="s">
        <v>151</v>
      </c>
      <c r="Q6" s="2" t="s">
        <v>152</v>
      </c>
      <c r="R6" s="2" t="s">
        <v>153</v>
      </c>
      <c r="S6" s="2" t="s">
        <v>136</v>
      </c>
      <c r="T6" s="2" t="s">
        <v>125</v>
      </c>
    </row>
    <row r="7" spans="1:22" ht="25.35" customHeight="1" x14ac:dyDescent="0.25">
      <c r="A7" s="2" t="s">
        <v>120</v>
      </c>
      <c r="B7" s="2" t="s">
        <v>22</v>
      </c>
      <c r="C7" s="2" t="s">
        <v>23</v>
      </c>
      <c r="D7" s="2" t="s">
        <v>154</v>
      </c>
      <c r="E7" s="5" t="s">
        <v>155</v>
      </c>
      <c r="F7" s="3"/>
      <c r="G7" s="2">
        <f t="shared" si="2"/>
        <v>6</v>
      </c>
      <c r="H7" s="3" t="str">
        <f t="shared" si="3"/>
        <v>Vraagcode: CTBK0600</v>
      </c>
      <c r="I7" s="3" t="str">
        <f t="shared" si="4"/>
        <v xml:space="preserve">Instructie: </v>
      </c>
      <c r="J7" s="3" t="s">
        <v>122</v>
      </c>
      <c r="K7" s="3" t="s">
        <v>123</v>
      </c>
      <c r="L7" s="2" t="s">
        <v>124</v>
      </c>
      <c r="M7" s="2" t="s">
        <v>125</v>
      </c>
    </row>
    <row r="8" spans="1:22" ht="25.35" customHeight="1" x14ac:dyDescent="0.25">
      <c r="A8" s="2" t="s">
        <v>120</v>
      </c>
      <c r="B8" s="2" t="s">
        <v>22</v>
      </c>
      <c r="C8" s="2" t="s">
        <v>25</v>
      </c>
      <c r="D8" s="2" t="s">
        <v>156</v>
      </c>
      <c r="E8" s="5" t="s">
        <v>26</v>
      </c>
      <c r="F8" s="2" t="s">
        <v>157</v>
      </c>
      <c r="G8" s="2">
        <f t="shared" si="2"/>
        <v>5</v>
      </c>
      <c r="H8" s="3" t="str">
        <f t="shared" si="3"/>
        <v>Vraagcode: CTBK0700</v>
      </c>
      <c r="I8" s="3" t="str">
        <f t="shared" si="4"/>
        <v>Instructie: Wordt alleen gesteld aan huurders die bij CTBK0600 een 5 of lager hebben gegeven.</v>
      </c>
      <c r="J8" s="3" t="s">
        <v>122</v>
      </c>
      <c r="K8" s="3" t="s">
        <v>123</v>
      </c>
      <c r="L8" s="2" t="s">
        <v>127</v>
      </c>
    </row>
    <row r="9" spans="1:22" ht="25.35" customHeight="1" x14ac:dyDescent="0.25">
      <c r="A9" s="2" t="s">
        <v>120</v>
      </c>
      <c r="B9" s="2" t="s">
        <v>22</v>
      </c>
      <c r="C9" s="2" t="s">
        <v>27</v>
      </c>
      <c r="D9" s="2" t="s">
        <v>158</v>
      </c>
      <c r="E9" s="5" t="s">
        <v>159</v>
      </c>
      <c r="F9" s="2" t="s">
        <v>157</v>
      </c>
      <c r="G9" s="2">
        <f t="shared" si="2"/>
        <v>15</v>
      </c>
      <c r="H9" s="3" t="str">
        <f t="shared" si="3"/>
        <v>Vraagcode: CTBK0800</v>
      </c>
      <c r="I9" s="3" t="str">
        <f t="shared" si="4"/>
        <v>Instructie: Wordt alleen gesteld aan huurders die bij CTBK0600 een 5 of lager hebben gegeven.</v>
      </c>
      <c r="J9" s="3" t="s">
        <v>122</v>
      </c>
      <c r="K9" s="3" t="s">
        <v>123</v>
      </c>
      <c r="L9" s="2" t="s">
        <v>160</v>
      </c>
      <c r="M9" s="2" t="s">
        <v>161</v>
      </c>
      <c r="N9" s="2" t="s">
        <v>162</v>
      </c>
      <c r="O9" s="2" t="s">
        <v>163</v>
      </c>
      <c r="P9" s="2" t="s">
        <v>164</v>
      </c>
      <c r="Q9" s="2" t="s">
        <v>165</v>
      </c>
      <c r="R9" s="2" t="s">
        <v>166</v>
      </c>
      <c r="S9" s="2" t="s">
        <v>167</v>
      </c>
      <c r="T9" s="2" t="s">
        <v>168</v>
      </c>
      <c r="U9" s="2" t="s">
        <v>136</v>
      </c>
      <c r="V9" s="2" t="s">
        <v>125</v>
      </c>
    </row>
    <row r="10" spans="1:22" ht="25.35" customHeight="1" x14ac:dyDescent="0.25">
      <c r="A10" s="2" t="s">
        <v>120</v>
      </c>
      <c r="B10" s="2" t="s">
        <v>22</v>
      </c>
      <c r="C10" s="2" t="s">
        <v>29</v>
      </c>
      <c r="D10" s="2" t="s">
        <v>169</v>
      </c>
      <c r="E10" s="5" t="s">
        <v>30</v>
      </c>
      <c r="F10" s="3" t="s">
        <v>170</v>
      </c>
      <c r="G10" s="2">
        <f t="shared" si="2"/>
        <v>6</v>
      </c>
      <c r="H10" s="3" t="str">
        <f t="shared" si="3"/>
        <v>Vraagcode: CTBK0900</v>
      </c>
      <c r="I10" s="3" t="str">
        <f t="shared" si="4"/>
        <v>Instructie: Wordt alleen gesteld aan huurders die telefonisch contact hebben gehad met de corporatie.</v>
      </c>
      <c r="J10" s="3" t="s">
        <v>122</v>
      </c>
      <c r="K10" s="3" t="s">
        <v>123</v>
      </c>
      <c r="L10" s="2" t="s">
        <v>124</v>
      </c>
      <c r="M10" s="2" t="s">
        <v>125</v>
      </c>
    </row>
    <row r="11" spans="1:22" ht="25.35" customHeight="1" x14ac:dyDescent="0.25">
      <c r="A11" s="2" t="s">
        <v>120</v>
      </c>
      <c r="B11" s="2" t="s">
        <v>22</v>
      </c>
      <c r="C11" s="2" t="s">
        <v>31</v>
      </c>
      <c r="D11" s="2" t="s">
        <v>171</v>
      </c>
      <c r="E11" s="5" t="s">
        <v>32</v>
      </c>
      <c r="F11" s="2" t="s">
        <v>172</v>
      </c>
      <c r="G11" s="2">
        <f t="shared" si="2"/>
        <v>5</v>
      </c>
      <c r="H11" s="3" t="str">
        <f t="shared" si="3"/>
        <v>Vraagcode: CTBK1000</v>
      </c>
      <c r="I11" s="3" t="str">
        <f t="shared" si="4"/>
        <v>Instructie: Wordt alleen gesteld aan huurders die bij CTBK0900 een 5 of lager hebben gegeven.</v>
      </c>
      <c r="J11" s="3" t="s">
        <v>122</v>
      </c>
      <c r="K11" s="3" t="s">
        <v>123</v>
      </c>
      <c r="L11" s="2" t="s">
        <v>127</v>
      </c>
    </row>
    <row r="12" spans="1:22" ht="25.35" customHeight="1" x14ac:dyDescent="0.25">
      <c r="A12" s="2" t="s">
        <v>120</v>
      </c>
      <c r="B12" s="2" t="s">
        <v>22</v>
      </c>
      <c r="C12" s="2" t="s">
        <v>33</v>
      </c>
      <c r="D12" s="2" t="s">
        <v>173</v>
      </c>
      <c r="E12" s="5" t="s">
        <v>34</v>
      </c>
      <c r="F12" s="3" t="s">
        <v>170</v>
      </c>
      <c r="G12" s="2">
        <f t="shared" si="2"/>
        <v>8</v>
      </c>
      <c r="H12" s="3" t="str">
        <f t="shared" si="3"/>
        <v>Vraagcode: CTBK1100</v>
      </c>
      <c r="I12" s="3" t="str">
        <f t="shared" si="4"/>
        <v>Instructie: Wordt alleen gesteld aan huurders die telefonisch contact hebben gehad met de corporatie.</v>
      </c>
      <c r="J12" s="3" t="s">
        <v>122</v>
      </c>
      <c r="K12" s="3" t="s">
        <v>123</v>
      </c>
      <c r="L12" s="2" t="s">
        <v>174</v>
      </c>
      <c r="M12" s="2" t="s">
        <v>175</v>
      </c>
      <c r="N12" s="2" t="s">
        <v>176</v>
      </c>
      <c r="O12" s="2" t="s">
        <v>125</v>
      </c>
    </row>
    <row r="13" spans="1:22" ht="25.35" customHeight="1" x14ac:dyDescent="0.25">
      <c r="A13" s="2" t="s">
        <v>120</v>
      </c>
      <c r="B13" s="2" t="s">
        <v>22</v>
      </c>
      <c r="C13" s="2" t="s">
        <v>35</v>
      </c>
      <c r="D13" s="2" t="s">
        <v>177</v>
      </c>
      <c r="E13" s="5" t="s">
        <v>36</v>
      </c>
      <c r="F13" s="3" t="s">
        <v>178</v>
      </c>
      <c r="G13" s="2">
        <f t="shared" si="2"/>
        <v>7</v>
      </c>
      <c r="H13" s="3" t="str">
        <f t="shared" si="3"/>
        <v>Vraagcode: CTBK1200</v>
      </c>
      <c r="I13" s="3" t="str">
        <f t="shared" si="4"/>
        <v>Instructie: Wordt alleen gesteld aan de huurders die bij CTBK1100 hebben aangegeven te worden/te zijn teruggebeld.</v>
      </c>
      <c r="J13" s="3" t="s">
        <v>122</v>
      </c>
      <c r="K13" s="3" t="s">
        <v>123</v>
      </c>
      <c r="L13" s="2" t="s">
        <v>174</v>
      </c>
      <c r="M13" s="2" t="s">
        <v>179</v>
      </c>
      <c r="N13" s="2" t="s">
        <v>125</v>
      </c>
    </row>
    <row r="14" spans="1:22" ht="25.35" customHeight="1" x14ac:dyDescent="0.25">
      <c r="A14" s="2" t="s">
        <v>120</v>
      </c>
      <c r="B14" s="2" t="s">
        <v>22</v>
      </c>
      <c r="C14" s="2" t="s">
        <v>37</v>
      </c>
      <c r="D14" s="2" t="s">
        <v>180</v>
      </c>
      <c r="E14" s="5" t="s">
        <v>38</v>
      </c>
      <c r="F14" s="3" t="s">
        <v>181</v>
      </c>
      <c r="G14" s="2">
        <f t="shared" si="2"/>
        <v>8</v>
      </c>
      <c r="H14" s="3" t="str">
        <f t="shared" si="3"/>
        <v>Vraagcode: CTBK1300</v>
      </c>
      <c r="I14" s="3" t="str">
        <f t="shared" si="4"/>
        <v>Instructie: Wordt alleen gesteld aan de huurders die bij CTBK1200 hebben aangegeven dat er een afspraak is gemaakt waarop ze zouden worden teruggebeld.</v>
      </c>
      <c r="J14" s="3" t="s">
        <v>122</v>
      </c>
      <c r="K14" s="3" t="s">
        <v>123</v>
      </c>
      <c r="L14" s="2" t="s">
        <v>174</v>
      </c>
      <c r="M14" s="2" t="s">
        <v>182</v>
      </c>
      <c r="N14" s="2" t="s">
        <v>183</v>
      </c>
      <c r="O14" s="2" t="s">
        <v>125</v>
      </c>
    </row>
    <row r="15" spans="1:22" ht="89.25" x14ac:dyDescent="0.25">
      <c r="A15" s="2" t="s">
        <v>120</v>
      </c>
      <c r="B15" s="2" t="s">
        <v>184</v>
      </c>
      <c r="C15" s="2" t="s">
        <v>42</v>
      </c>
      <c r="D15" s="2" t="s">
        <v>185</v>
      </c>
      <c r="E15" s="5" t="s">
        <v>186</v>
      </c>
      <c r="F15" s="3" t="s">
        <v>187</v>
      </c>
      <c r="G15" s="2">
        <f t="shared" si="2"/>
        <v>6</v>
      </c>
      <c r="H15" s="3" t="str">
        <f t="shared" si="3"/>
        <v>Vraagcode: CTME1400</v>
      </c>
      <c r="I15" s="2" t="str">
        <f t="shared" si="4"/>
        <v>Instructie: Wordt alleen gesteld als het contactkanaal kantoor, mail of website was. Of als het contactkanaal telefoon was en huurders bij CTBK1100 hebben aangegeven niet te zijn doorverbonden.</v>
      </c>
      <c r="J15" s="3" t="s">
        <v>122</v>
      </c>
      <c r="K15" s="3" t="s">
        <v>123</v>
      </c>
      <c r="L15" s="2" t="s">
        <v>124</v>
      </c>
      <c r="M15" s="2" t="s">
        <v>125</v>
      </c>
    </row>
    <row r="16" spans="1:22" ht="25.35" customHeight="1" x14ac:dyDescent="0.25">
      <c r="A16" s="2" t="s">
        <v>120</v>
      </c>
      <c r="B16" s="2" t="s">
        <v>184</v>
      </c>
      <c r="C16" s="2" t="s">
        <v>44</v>
      </c>
      <c r="D16" s="2" t="s">
        <v>188</v>
      </c>
      <c r="E16" s="5" t="s">
        <v>45</v>
      </c>
      <c r="F16" s="2" t="s">
        <v>189</v>
      </c>
      <c r="G16" s="2">
        <f t="shared" si="2"/>
        <v>5</v>
      </c>
      <c r="H16" s="3" t="str">
        <f t="shared" si="3"/>
        <v>Vraagcode: CTME1500</v>
      </c>
      <c r="I16" s="3" t="str">
        <f t="shared" si="4"/>
        <v>Instructie: Wordt alleen gesteld aan huurders die bij CTME1400 een 5 of lager hebben gegeven.</v>
      </c>
      <c r="J16" s="3" t="s">
        <v>122</v>
      </c>
      <c r="K16" s="3" t="s">
        <v>123</v>
      </c>
      <c r="L16" s="2" t="s">
        <v>127</v>
      </c>
    </row>
    <row r="17" spans="1:14" ht="25.35" customHeight="1" x14ac:dyDescent="0.25">
      <c r="A17" s="2" t="s">
        <v>120</v>
      </c>
      <c r="B17" s="2" t="s">
        <v>184</v>
      </c>
      <c r="C17" s="2" t="s">
        <v>46</v>
      </c>
      <c r="D17" s="2" t="s">
        <v>190</v>
      </c>
      <c r="E17" s="5" t="s">
        <v>47</v>
      </c>
      <c r="F17" s="3" t="s">
        <v>187</v>
      </c>
      <c r="G17" s="2">
        <f t="shared" si="2"/>
        <v>6</v>
      </c>
      <c r="H17" s="3" t="str">
        <f t="shared" si="3"/>
        <v>Vraagcode: CTME1600</v>
      </c>
      <c r="I17" s="3" t="str">
        <f t="shared" si="4"/>
        <v>Instructie: Wordt alleen gesteld als het contactkanaal kantoor, mail of website was. Of als het contactkanaal telefoon was en huurders bij CTBK1100 hebben aangegeven niet te zijn doorverbonden.</v>
      </c>
      <c r="J17" s="3" t="s">
        <v>122</v>
      </c>
      <c r="K17" s="3" t="s">
        <v>123</v>
      </c>
      <c r="L17" s="2" t="s">
        <v>124</v>
      </c>
      <c r="M17" s="2" t="s">
        <v>125</v>
      </c>
    </row>
    <row r="18" spans="1:14" ht="25.35" customHeight="1" x14ac:dyDescent="0.25">
      <c r="A18" s="2" t="s">
        <v>120</v>
      </c>
      <c r="B18" s="2" t="s">
        <v>184</v>
      </c>
      <c r="C18" s="2" t="s">
        <v>48</v>
      </c>
      <c r="D18" s="2" t="s">
        <v>191</v>
      </c>
      <c r="E18" s="5" t="s">
        <v>49</v>
      </c>
      <c r="F18" s="2" t="s">
        <v>192</v>
      </c>
      <c r="G18" s="2">
        <f t="shared" si="2"/>
        <v>5</v>
      </c>
      <c r="H18" s="3" t="str">
        <f t="shared" si="3"/>
        <v>Vraagcode: CTME1700</v>
      </c>
      <c r="I18" s="3" t="str">
        <f t="shared" si="4"/>
        <v>Instructie: Wordt alleen gesteld aan huurders die bij CTME1600 een 5 of lager hebben gegeven.</v>
      </c>
      <c r="J18" s="3" t="s">
        <v>122</v>
      </c>
      <c r="K18" s="3" t="s">
        <v>123</v>
      </c>
      <c r="L18" s="2" t="s">
        <v>127</v>
      </c>
    </row>
    <row r="19" spans="1:14" ht="25.35" customHeight="1" x14ac:dyDescent="0.25">
      <c r="A19" s="2" t="s">
        <v>120</v>
      </c>
      <c r="B19" s="2" t="s">
        <v>184</v>
      </c>
      <c r="C19" s="2" t="s">
        <v>50</v>
      </c>
      <c r="D19" s="2" t="s">
        <v>193</v>
      </c>
      <c r="E19" s="5" t="s">
        <v>51</v>
      </c>
      <c r="F19" s="3" t="s">
        <v>187</v>
      </c>
      <c r="G19" s="2">
        <f t="shared" si="2"/>
        <v>6</v>
      </c>
      <c r="H19" s="3" t="str">
        <f t="shared" si="3"/>
        <v>Vraagcode: CTME1800</v>
      </c>
      <c r="I19" s="3" t="str">
        <f t="shared" si="4"/>
        <v>Instructie: Wordt alleen gesteld als het contactkanaal kantoor, mail of website was. Of als het contactkanaal telefoon was en huurders bij CTBK1100 hebben aangegeven niet te zijn doorverbonden.</v>
      </c>
      <c r="J19" s="3" t="s">
        <v>122</v>
      </c>
      <c r="K19" s="3" t="s">
        <v>123</v>
      </c>
      <c r="L19" s="2" t="s">
        <v>124</v>
      </c>
      <c r="M19" s="2" t="s">
        <v>125</v>
      </c>
    </row>
    <row r="20" spans="1:14" ht="25.35" customHeight="1" x14ac:dyDescent="0.25">
      <c r="A20" s="2" t="s">
        <v>120</v>
      </c>
      <c r="B20" s="2" t="s">
        <v>184</v>
      </c>
      <c r="C20" s="2" t="s">
        <v>52</v>
      </c>
      <c r="D20" s="2" t="s">
        <v>194</v>
      </c>
      <c r="E20" s="5" t="s">
        <v>53</v>
      </c>
      <c r="F20" s="2" t="s">
        <v>195</v>
      </c>
      <c r="G20" s="2">
        <f t="shared" si="2"/>
        <v>5</v>
      </c>
      <c r="H20" s="3" t="str">
        <f t="shared" si="3"/>
        <v>Vraagcode: CTME1900</v>
      </c>
      <c r="I20" s="3" t="str">
        <f t="shared" si="4"/>
        <v>Instructie: Wordt alleen gesteld aan huurders die bij CTME1800 een 5 of lager hebben gegeven.</v>
      </c>
      <c r="J20" s="3" t="s">
        <v>122</v>
      </c>
      <c r="K20" s="3" t="s">
        <v>123</v>
      </c>
      <c r="L20" s="2" t="s">
        <v>127</v>
      </c>
    </row>
    <row r="21" spans="1:14" ht="25.35" customHeight="1" x14ac:dyDescent="0.25">
      <c r="A21" s="2" t="s">
        <v>120</v>
      </c>
      <c r="B21" s="2" t="s">
        <v>184</v>
      </c>
      <c r="C21" s="2" t="s">
        <v>54</v>
      </c>
      <c r="D21" s="2" t="s">
        <v>196</v>
      </c>
      <c r="E21" s="5" t="s">
        <v>55</v>
      </c>
      <c r="F21" s="3" t="s">
        <v>187</v>
      </c>
      <c r="G21" s="2">
        <f t="shared" si="2"/>
        <v>6</v>
      </c>
      <c r="H21" s="3" t="str">
        <f t="shared" si="3"/>
        <v>Vraagcode: CTME2000</v>
      </c>
      <c r="I21" s="3" t="str">
        <f t="shared" si="4"/>
        <v>Instructie: Wordt alleen gesteld als het contactkanaal kantoor, mail of website was. Of als het contactkanaal telefoon was en huurders bij CTBK1100 hebben aangegeven niet te zijn doorverbonden.</v>
      </c>
      <c r="J21" s="3" t="s">
        <v>122</v>
      </c>
      <c r="K21" s="3" t="s">
        <v>123</v>
      </c>
      <c r="L21" s="2" t="s">
        <v>124</v>
      </c>
      <c r="M21" s="2" t="s">
        <v>125</v>
      </c>
    </row>
    <row r="22" spans="1:14" ht="25.35" customHeight="1" x14ac:dyDescent="0.25">
      <c r="A22" s="2" t="s">
        <v>120</v>
      </c>
      <c r="B22" s="2" t="s">
        <v>184</v>
      </c>
      <c r="C22" s="2" t="s">
        <v>56</v>
      </c>
      <c r="D22" s="2" t="s">
        <v>197</v>
      </c>
      <c r="E22" s="5" t="s">
        <v>57</v>
      </c>
      <c r="F22" s="2" t="s">
        <v>198</v>
      </c>
      <c r="G22" s="2">
        <f t="shared" si="2"/>
        <v>5</v>
      </c>
      <c r="H22" s="3" t="str">
        <f t="shared" si="3"/>
        <v>Vraagcode: CTME2100</v>
      </c>
      <c r="I22" s="3" t="str">
        <f t="shared" si="4"/>
        <v>Instructie: Wordt alleen gesteld aan huurders die bij CTME2000 een 5 of lager hebben gegeven.</v>
      </c>
      <c r="J22" s="3" t="s">
        <v>122</v>
      </c>
      <c r="K22" s="3" t="s">
        <v>123</v>
      </c>
      <c r="L22" s="2" t="s">
        <v>127</v>
      </c>
    </row>
    <row r="23" spans="1:14" ht="25.35" customHeight="1" x14ac:dyDescent="0.25">
      <c r="A23" s="2" t="s">
        <v>120</v>
      </c>
      <c r="B23" s="2" t="s">
        <v>184</v>
      </c>
      <c r="C23" s="2" t="s">
        <v>58</v>
      </c>
      <c r="D23" s="2" t="s">
        <v>199</v>
      </c>
      <c r="E23" s="5" t="s">
        <v>59</v>
      </c>
      <c r="F23" s="3" t="s">
        <v>187</v>
      </c>
      <c r="G23" s="2">
        <f t="shared" si="2"/>
        <v>6</v>
      </c>
      <c r="H23" s="3" t="str">
        <f t="shared" si="3"/>
        <v>Vraagcode: CTME2200</v>
      </c>
      <c r="I23" s="3" t="str">
        <f t="shared" si="4"/>
        <v>Instructie: Wordt alleen gesteld als het contactkanaal kantoor, mail of website was. Of als het contactkanaal telefoon was en huurders bij CTBK1100 hebben aangegeven niet te zijn doorverbonden.</v>
      </c>
      <c r="J23" s="3" t="s">
        <v>122</v>
      </c>
      <c r="K23" s="3" t="s">
        <v>123</v>
      </c>
      <c r="L23" s="2" t="s">
        <v>124</v>
      </c>
      <c r="M23" s="2" t="s">
        <v>125</v>
      </c>
    </row>
    <row r="24" spans="1:14" ht="25.35" customHeight="1" x14ac:dyDescent="0.25">
      <c r="A24" s="2" t="s">
        <v>120</v>
      </c>
      <c r="B24" s="2" t="s">
        <v>184</v>
      </c>
      <c r="C24" s="2" t="s">
        <v>60</v>
      </c>
      <c r="D24" s="2" t="s">
        <v>200</v>
      </c>
      <c r="E24" s="5" t="s">
        <v>61</v>
      </c>
      <c r="F24" s="2" t="s">
        <v>201</v>
      </c>
      <c r="G24" s="2">
        <f t="shared" si="2"/>
        <v>5</v>
      </c>
      <c r="H24" s="3" t="str">
        <f t="shared" si="3"/>
        <v>Vraagcode: CTME2300</v>
      </c>
      <c r="I24" s="3" t="str">
        <f t="shared" si="4"/>
        <v>Instructie: Wordt alleen gesteld aan huurders die bij CTME2200 een 5 of lager hebben gegeven.</v>
      </c>
      <c r="J24" s="3" t="s">
        <v>122</v>
      </c>
      <c r="K24" s="3" t="s">
        <v>123</v>
      </c>
      <c r="L24" s="2" t="s">
        <v>127</v>
      </c>
    </row>
    <row r="25" spans="1:14" ht="25.35" customHeight="1" x14ac:dyDescent="0.25">
      <c r="A25" s="2" t="s">
        <v>120</v>
      </c>
      <c r="B25" s="2" t="s">
        <v>184</v>
      </c>
      <c r="C25" s="2" t="s">
        <v>62</v>
      </c>
      <c r="D25" s="2" t="s">
        <v>202</v>
      </c>
      <c r="E25" s="5" t="s">
        <v>63</v>
      </c>
      <c r="F25" s="3" t="s">
        <v>187</v>
      </c>
      <c r="G25" s="2">
        <f t="shared" si="2"/>
        <v>7</v>
      </c>
      <c r="H25" s="3" t="str">
        <f t="shared" si="3"/>
        <v>Vraagcode: CTME2400</v>
      </c>
      <c r="I25" s="3" t="str">
        <f t="shared" si="4"/>
        <v>Instructie: Wordt alleen gesteld als het contactkanaal kantoor, mail of website was. Of als het contactkanaal telefoon was en huurders bij CTBK1100 hebben aangegeven niet te zijn doorverbonden.</v>
      </c>
      <c r="J25" s="3" t="s">
        <v>122</v>
      </c>
      <c r="K25" s="3" t="s">
        <v>123</v>
      </c>
      <c r="L25" s="2" t="s">
        <v>174</v>
      </c>
      <c r="M25" s="2" t="s">
        <v>203</v>
      </c>
      <c r="N25" s="2" t="s">
        <v>125</v>
      </c>
    </row>
    <row r="26" spans="1:14" ht="38.25" x14ac:dyDescent="0.25">
      <c r="A26" s="2" t="s">
        <v>120</v>
      </c>
      <c r="B26" s="2" t="s">
        <v>204</v>
      </c>
      <c r="C26" s="2" t="s">
        <v>66</v>
      </c>
      <c r="D26" s="2" t="s">
        <v>205</v>
      </c>
      <c r="E26" s="5" t="s">
        <v>206</v>
      </c>
      <c r="F26" s="3" t="s">
        <v>207</v>
      </c>
      <c r="G26" s="2">
        <f t="shared" si="2"/>
        <v>6</v>
      </c>
      <c r="H26" s="3" t="str">
        <f t="shared" si="3"/>
        <v>Vraagcode: CTMT2500</v>
      </c>
      <c r="I26" s="2" t="str">
        <f t="shared" si="4"/>
        <v>Instructie: Wordt alleen gesteld aan huurders die telefonisch contact hebben gehad met de corporatie en die zijn doorverbonden.</v>
      </c>
      <c r="J26" s="3" t="s">
        <v>122</v>
      </c>
      <c r="K26" s="2" t="s">
        <v>123</v>
      </c>
      <c r="L26" s="2" t="s">
        <v>124</v>
      </c>
      <c r="M26" s="2" t="s">
        <v>125</v>
      </c>
    </row>
    <row r="27" spans="1:14" ht="25.35" customHeight="1" x14ac:dyDescent="0.25">
      <c r="A27" s="2" t="s">
        <v>120</v>
      </c>
      <c r="B27" s="2" t="s">
        <v>204</v>
      </c>
      <c r="C27" s="2" t="s">
        <v>68</v>
      </c>
      <c r="D27" s="2" t="s">
        <v>208</v>
      </c>
      <c r="E27" s="5" t="s">
        <v>69</v>
      </c>
      <c r="F27" s="2" t="s">
        <v>209</v>
      </c>
      <c r="G27" s="2">
        <f t="shared" si="2"/>
        <v>5</v>
      </c>
      <c r="H27" s="3" t="str">
        <f t="shared" si="3"/>
        <v>Vraagcode: CTMT2600</v>
      </c>
      <c r="I27" s="3" t="str">
        <f t="shared" si="4"/>
        <v>Instructie: Wordt alleen gesteld aan huurders die bij CTMT2500 een 5 of lager hebben gegeven.</v>
      </c>
      <c r="J27" s="3" t="s">
        <v>122</v>
      </c>
      <c r="K27" s="3" t="s">
        <v>123</v>
      </c>
      <c r="L27" s="2" t="s">
        <v>127</v>
      </c>
    </row>
    <row r="28" spans="1:14" ht="25.35" customHeight="1" x14ac:dyDescent="0.25">
      <c r="A28" s="2" t="s">
        <v>120</v>
      </c>
      <c r="B28" s="2" t="s">
        <v>204</v>
      </c>
      <c r="C28" s="2" t="s">
        <v>70</v>
      </c>
      <c r="D28" s="2" t="s">
        <v>210</v>
      </c>
      <c r="E28" s="5" t="s">
        <v>47</v>
      </c>
      <c r="F28" s="3" t="s">
        <v>207</v>
      </c>
      <c r="G28" s="2">
        <f t="shared" si="2"/>
        <v>6</v>
      </c>
      <c r="H28" s="3" t="str">
        <f t="shared" si="3"/>
        <v>Vraagcode: CTMT2700</v>
      </c>
      <c r="I28" s="3" t="str">
        <f t="shared" si="4"/>
        <v>Instructie: Wordt alleen gesteld aan huurders die telefonisch contact hebben gehad met de corporatie en die zijn doorverbonden.</v>
      </c>
      <c r="J28" s="3" t="s">
        <v>122</v>
      </c>
      <c r="K28" s="3" t="s">
        <v>123</v>
      </c>
      <c r="L28" s="2" t="s">
        <v>124</v>
      </c>
      <c r="M28" s="2" t="s">
        <v>125</v>
      </c>
    </row>
    <row r="29" spans="1:14" ht="25.35" customHeight="1" x14ac:dyDescent="0.25">
      <c r="A29" s="2" t="s">
        <v>120</v>
      </c>
      <c r="B29" s="2" t="s">
        <v>204</v>
      </c>
      <c r="C29" s="2" t="s">
        <v>71</v>
      </c>
      <c r="D29" s="2" t="s">
        <v>211</v>
      </c>
      <c r="E29" s="5" t="s">
        <v>72</v>
      </c>
      <c r="F29" s="2" t="s">
        <v>212</v>
      </c>
      <c r="G29" s="2">
        <f t="shared" si="2"/>
        <v>5</v>
      </c>
      <c r="H29" s="3" t="str">
        <f t="shared" si="3"/>
        <v>Vraagcode: CTMT2800</v>
      </c>
      <c r="I29" s="3" t="str">
        <f t="shared" si="4"/>
        <v>Instructie: Wordt alleen gesteld aan huurders die bij CTMT2700 een 5 of lager hebben gegeven.</v>
      </c>
      <c r="J29" s="3" t="s">
        <v>122</v>
      </c>
      <c r="K29" s="3" t="s">
        <v>123</v>
      </c>
      <c r="L29" s="2" t="s">
        <v>127</v>
      </c>
    </row>
    <row r="30" spans="1:14" ht="25.35" customHeight="1" x14ac:dyDescent="0.25">
      <c r="A30" s="2" t="s">
        <v>120</v>
      </c>
      <c r="B30" s="2" t="s">
        <v>204</v>
      </c>
      <c r="C30" s="2" t="s">
        <v>73</v>
      </c>
      <c r="D30" s="2" t="s">
        <v>213</v>
      </c>
      <c r="E30" s="5" t="s">
        <v>51</v>
      </c>
      <c r="F30" s="3" t="s">
        <v>207</v>
      </c>
      <c r="G30" s="2">
        <f t="shared" si="2"/>
        <v>6</v>
      </c>
      <c r="H30" s="3" t="str">
        <f t="shared" si="3"/>
        <v>Vraagcode: CTMT2900</v>
      </c>
      <c r="I30" s="3" t="str">
        <f t="shared" si="4"/>
        <v>Instructie: Wordt alleen gesteld aan huurders die telefonisch contact hebben gehad met de corporatie en die zijn doorverbonden.</v>
      </c>
      <c r="J30" s="3" t="s">
        <v>122</v>
      </c>
      <c r="K30" s="3" t="s">
        <v>123</v>
      </c>
      <c r="L30" s="2" t="s">
        <v>124</v>
      </c>
      <c r="M30" s="2" t="s">
        <v>125</v>
      </c>
    </row>
    <row r="31" spans="1:14" ht="25.35" customHeight="1" x14ac:dyDescent="0.25">
      <c r="A31" s="2" t="s">
        <v>120</v>
      </c>
      <c r="B31" s="2" t="s">
        <v>204</v>
      </c>
      <c r="C31" s="2" t="s">
        <v>74</v>
      </c>
      <c r="D31" s="2" t="s">
        <v>214</v>
      </c>
      <c r="E31" s="5" t="s">
        <v>75</v>
      </c>
      <c r="F31" s="2" t="s">
        <v>215</v>
      </c>
      <c r="G31" s="2">
        <f t="shared" si="2"/>
        <v>5</v>
      </c>
      <c r="H31" s="3" t="str">
        <f t="shared" si="3"/>
        <v>Vraagcode: CTMT3000</v>
      </c>
      <c r="I31" s="3" t="str">
        <f t="shared" si="4"/>
        <v>Instructie: Wordt alleen gesteld aan huurders die bij CTMT2900 een 5 of lager hebben gegeven.</v>
      </c>
      <c r="J31" s="3" t="s">
        <v>122</v>
      </c>
      <c r="K31" s="3" t="s">
        <v>123</v>
      </c>
      <c r="L31" s="2" t="s">
        <v>127</v>
      </c>
    </row>
    <row r="32" spans="1:14" ht="25.35" customHeight="1" x14ac:dyDescent="0.25">
      <c r="A32" s="2" t="s">
        <v>120</v>
      </c>
      <c r="B32" s="2" t="s">
        <v>204</v>
      </c>
      <c r="C32" s="2" t="s">
        <v>76</v>
      </c>
      <c r="D32" s="2" t="s">
        <v>216</v>
      </c>
      <c r="E32" s="5" t="s">
        <v>55</v>
      </c>
      <c r="F32" s="3" t="s">
        <v>207</v>
      </c>
      <c r="G32" s="2">
        <f t="shared" si="2"/>
        <v>6</v>
      </c>
      <c r="H32" s="3" t="str">
        <f t="shared" si="3"/>
        <v>Vraagcode: CTMT3100</v>
      </c>
      <c r="I32" s="3" t="str">
        <f t="shared" si="4"/>
        <v>Instructie: Wordt alleen gesteld aan huurders die telefonisch contact hebben gehad met de corporatie en die zijn doorverbonden.</v>
      </c>
      <c r="J32" s="3" t="s">
        <v>122</v>
      </c>
      <c r="K32" s="3" t="s">
        <v>123</v>
      </c>
      <c r="L32" s="2" t="s">
        <v>124</v>
      </c>
      <c r="M32" s="2" t="s">
        <v>125</v>
      </c>
    </row>
    <row r="33" spans="1:17" ht="25.35" customHeight="1" x14ac:dyDescent="0.25">
      <c r="A33" s="2" t="s">
        <v>120</v>
      </c>
      <c r="B33" s="2" t="s">
        <v>204</v>
      </c>
      <c r="C33" s="2" t="s">
        <v>77</v>
      </c>
      <c r="D33" s="2" t="s">
        <v>217</v>
      </c>
      <c r="E33" s="5" t="s">
        <v>78</v>
      </c>
      <c r="F33" s="2" t="s">
        <v>218</v>
      </c>
      <c r="G33" s="2">
        <f t="shared" si="2"/>
        <v>5</v>
      </c>
      <c r="H33" s="3" t="str">
        <f t="shared" si="3"/>
        <v>Vraagcode: CTMT3200</v>
      </c>
      <c r="I33" s="3" t="str">
        <f t="shared" si="4"/>
        <v>Instructie: Wordt alleen gesteld aan huurders die bij CTMT3100 een 5 of lager hebben gegeven.</v>
      </c>
      <c r="J33" s="3" t="s">
        <v>122</v>
      </c>
      <c r="K33" s="3" t="s">
        <v>123</v>
      </c>
      <c r="L33" s="2" t="s">
        <v>127</v>
      </c>
    </row>
    <row r="34" spans="1:17" ht="25.35" customHeight="1" x14ac:dyDescent="0.25">
      <c r="A34" s="2" t="s">
        <v>120</v>
      </c>
      <c r="B34" s="2" t="s">
        <v>204</v>
      </c>
      <c r="C34" s="2" t="s">
        <v>79</v>
      </c>
      <c r="D34" s="2" t="s">
        <v>219</v>
      </c>
      <c r="E34" s="5" t="s">
        <v>59</v>
      </c>
      <c r="F34" s="3" t="s">
        <v>207</v>
      </c>
      <c r="G34" s="2">
        <f t="shared" si="2"/>
        <v>6</v>
      </c>
      <c r="H34" s="3" t="str">
        <f t="shared" si="3"/>
        <v>Vraagcode: CTMT3300</v>
      </c>
      <c r="I34" s="3" t="str">
        <f t="shared" si="4"/>
        <v>Instructie: Wordt alleen gesteld aan huurders die telefonisch contact hebben gehad met de corporatie en die zijn doorverbonden.</v>
      </c>
      <c r="J34" s="3" t="s">
        <v>122</v>
      </c>
      <c r="K34" s="3" t="s">
        <v>123</v>
      </c>
      <c r="L34" s="2" t="s">
        <v>124</v>
      </c>
      <c r="M34" s="2" t="s">
        <v>125</v>
      </c>
    </row>
    <row r="35" spans="1:17" ht="25.35" customHeight="1" x14ac:dyDescent="0.25">
      <c r="A35" s="2" t="s">
        <v>120</v>
      </c>
      <c r="B35" s="2" t="s">
        <v>204</v>
      </c>
      <c r="C35" s="2" t="s">
        <v>80</v>
      </c>
      <c r="D35" s="2" t="s">
        <v>220</v>
      </c>
      <c r="E35" s="5" t="s">
        <v>81</v>
      </c>
      <c r="F35" s="2" t="s">
        <v>221</v>
      </c>
      <c r="G35" s="2">
        <f>COUNTA(H35:AD35)</f>
        <v>5</v>
      </c>
      <c r="H35" s="3" t="str">
        <f t="shared" si="3"/>
        <v>Vraagcode: CTMT3400</v>
      </c>
      <c r="I35" s="3" t="str">
        <f t="shared" si="4"/>
        <v>Instructie: Wordt alleen gesteld aan huurders die bij CTMT3300 een 5 of lager hebben gegeven.</v>
      </c>
      <c r="J35" s="3" t="s">
        <v>122</v>
      </c>
      <c r="K35" s="3" t="s">
        <v>123</v>
      </c>
      <c r="L35" s="2" t="s">
        <v>127</v>
      </c>
    </row>
    <row r="36" spans="1:17" ht="25.35" customHeight="1" x14ac:dyDescent="0.25">
      <c r="A36" s="2" t="s">
        <v>120</v>
      </c>
      <c r="B36" s="2" t="s">
        <v>204</v>
      </c>
      <c r="C36" s="2" t="s">
        <v>82</v>
      </c>
      <c r="D36" s="2" t="s">
        <v>222</v>
      </c>
      <c r="E36" s="5" t="s">
        <v>63</v>
      </c>
      <c r="F36" s="3" t="s">
        <v>207</v>
      </c>
      <c r="G36" s="2">
        <f>COUNTA(H36:AD36)</f>
        <v>7</v>
      </c>
      <c r="H36" s="3" t="str">
        <f t="shared" ref="H36" si="5">_xlfn.CONCAT("Vraagcode: ",D36)</f>
        <v>Vraagcode: CTMT3500</v>
      </c>
      <c r="I36" s="3" t="str">
        <f t="shared" si="4"/>
        <v>Instructie: Wordt alleen gesteld aan huurders die telefonisch contact hebben gehad met de corporatie en die zijn doorverbonden.</v>
      </c>
      <c r="J36" s="3" t="s">
        <v>122</v>
      </c>
      <c r="K36" s="3" t="s">
        <v>123</v>
      </c>
      <c r="L36" s="2" t="s">
        <v>174</v>
      </c>
      <c r="M36" s="2" t="s">
        <v>203</v>
      </c>
      <c r="N36" s="2" t="s">
        <v>125</v>
      </c>
    </row>
    <row r="37" spans="1:17" ht="25.35" customHeight="1" x14ac:dyDescent="0.25">
      <c r="A37" s="2" t="s">
        <v>120</v>
      </c>
      <c r="B37" s="2" t="s">
        <v>83</v>
      </c>
      <c r="C37" s="2" t="s">
        <v>85</v>
      </c>
      <c r="D37" s="2" t="s">
        <v>223</v>
      </c>
      <c r="E37" s="5" t="s">
        <v>86</v>
      </c>
      <c r="F37" s="3"/>
      <c r="G37" s="2">
        <f t="shared" si="2"/>
        <v>7</v>
      </c>
      <c r="H37" s="3" t="str">
        <f t="shared" si="3"/>
        <v>Vraagcode: CTRC3600</v>
      </c>
      <c r="I37" s="3" t="str">
        <f t="shared" si="4"/>
        <v xml:space="preserve">Instructie: </v>
      </c>
      <c r="J37" s="3" t="s">
        <v>122</v>
      </c>
      <c r="K37" s="3" t="s">
        <v>123</v>
      </c>
      <c r="L37" s="2" t="s">
        <v>124</v>
      </c>
      <c r="M37" s="2" t="s">
        <v>125</v>
      </c>
      <c r="N37" s="2" t="s">
        <v>224</v>
      </c>
    </row>
    <row r="38" spans="1:17" ht="25.35" customHeight="1" x14ac:dyDescent="0.25">
      <c r="A38" s="2" t="s">
        <v>120</v>
      </c>
      <c r="B38" s="2" t="s">
        <v>83</v>
      </c>
      <c r="C38" s="2" t="s">
        <v>87</v>
      </c>
      <c r="D38" s="2" t="s">
        <v>225</v>
      </c>
      <c r="E38" s="5" t="s">
        <v>88</v>
      </c>
      <c r="F38" s="2" t="s">
        <v>226</v>
      </c>
      <c r="G38" s="2">
        <f t="shared" si="2"/>
        <v>5</v>
      </c>
      <c r="H38" s="3" t="str">
        <f t="shared" si="3"/>
        <v>Vraagcode: CTRC3700</v>
      </c>
      <c r="I38" s="3" t="str">
        <f t="shared" si="4"/>
        <v>Instructie: Wordt alleen gesteld aan huurders die bij CTRC3600 een 5 of lager hebben gegeven.</v>
      </c>
      <c r="J38" s="3" t="s">
        <v>122</v>
      </c>
      <c r="K38" s="3" t="s">
        <v>123</v>
      </c>
      <c r="L38" s="2" t="s">
        <v>127</v>
      </c>
    </row>
    <row r="39" spans="1:17" ht="25.35" customHeight="1" x14ac:dyDescent="0.25">
      <c r="A39" s="2" t="s">
        <v>120</v>
      </c>
      <c r="B39" s="2" t="s">
        <v>83</v>
      </c>
      <c r="C39" s="2" t="s">
        <v>89</v>
      </c>
      <c r="D39" s="2" t="s">
        <v>227</v>
      </c>
      <c r="E39" s="5" t="s">
        <v>90</v>
      </c>
      <c r="F39" s="3" t="s">
        <v>228</v>
      </c>
      <c r="G39" s="2">
        <f t="shared" si="2"/>
        <v>6</v>
      </c>
      <c r="H39" s="3" t="str">
        <f t="shared" si="3"/>
        <v>Vraagcode: CTRC3800</v>
      </c>
      <c r="I39" s="3" t="str">
        <f t="shared" si="4"/>
        <v>Instructie: Wordt alleen gesteld aan huurders die bij CTRC3600 een cijfer of dat weet ik niet invullen.</v>
      </c>
      <c r="J39" s="3" t="s">
        <v>122</v>
      </c>
      <c r="K39" s="3" t="s">
        <v>123</v>
      </c>
      <c r="L39" s="2" t="s">
        <v>124</v>
      </c>
      <c r="M39" s="2" t="s">
        <v>125</v>
      </c>
    </row>
    <row r="40" spans="1:17" ht="25.35" customHeight="1" x14ac:dyDescent="0.25">
      <c r="A40" s="2" t="s">
        <v>120</v>
      </c>
      <c r="B40" s="2" t="s">
        <v>83</v>
      </c>
      <c r="C40" s="2" t="s">
        <v>91</v>
      </c>
      <c r="D40" s="2" t="s">
        <v>229</v>
      </c>
      <c r="E40" s="5" t="s">
        <v>92</v>
      </c>
      <c r="F40" s="2" t="s">
        <v>230</v>
      </c>
      <c r="G40" s="2">
        <f t="shared" si="2"/>
        <v>5</v>
      </c>
      <c r="H40" s="3" t="str">
        <f t="shared" si="3"/>
        <v>Vraagcode: CTRC3900</v>
      </c>
      <c r="I40" s="3" t="str">
        <f t="shared" si="4"/>
        <v>Instructie: Wordt alleen gesteld aan huurders die bij CTRC3800 een 5 of lager hebben gegeven.</v>
      </c>
      <c r="J40" s="3" t="s">
        <v>122</v>
      </c>
      <c r="K40" s="3" t="s">
        <v>123</v>
      </c>
      <c r="L40" s="2" t="s">
        <v>127</v>
      </c>
    </row>
    <row r="41" spans="1:17" ht="25.35" customHeight="1" x14ac:dyDescent="0.25">
      <c r="A41" s="2" t="s">
        <v>120</v>
      </c>
      <c r="B41" s="2" t="s">
        <v>83</v>
      </c>
      <c r="C41" s="2" t="s">
        <v>93</v>
      </c>
      <c r="D41" s="2" t="s">
        <v>231</v>
      </c>
      <c r="E41" s="5" t="s">
        <v>94</v>
      </c>
      <c r="F41" s="3"/>
      <c r="G41" s="2">
        <f t="shared" si="2"/>
        <v>6</v>
      </c>
      <c r="H41" s="3" t="str">
        <f t="shared" si="3"/>
        <v>Vraagcode: CTRC4000</v>
      </c>
      <c r="I41" s="3" t="str">
        <f t="shared" si="4"/>
        <v xml:space="preserve">Instructie: </v>
      </c>
      <c r="J41" s="3" t="s">
        <v>122</v>
      </c>
      <c r="K41" s="3" t="s">
        <v>123</v>
      </c>
      <c r="L41" s="2" t="s">
        <v>124</v>
      </c>
      <c r="M41" s="2" t="s">
        <v>125</v>
      </c>
    </row>
    <row r="42" spans="1:17" ht="25.35" customHeight="1" x14ac:dyDescent="0.25">
      <c r="A42" s="2" t="s">
        <v>120</v>
      </c>
      <c r="B42" s="2" t="s">
        <v>83</v>
      </c>
      <c r="C42" s="2" t="s">
        <v>95</v>
      </c>
      <c r="D42" s="2" t="s">
        <v>232</v>
      </c>
      <c r="E42" s="5" t="s">
        <v>96</v>
      </c>
      <c r="F42" s="2" t="s">
        <v>233</v>
      </c>
      <c r="G42" s="2">
        <f t="shared" ref="G42" si="6">COUNTA(H42:AD42)</f>
        <v>5</v>
      </c>
      <c r="H42" s="3" t="str">
        <f t="shared" ref="H42" si="7">_xlfn.CONCAT("Vraagcode: ",D42)</f>
        <v>Vraagcode: CTRC4100</v>
      </c>
      <c r="I42" s="3" t="str">
        <f t="shared" si="4"/>
        <v>Instructie: Wordt alleen gesteld aan huurders die bij CTRC4000 een 5 of lager hebben gegeven.</v>
      </c>
      <c r="J42" s="3" t="s">
        <v>122</v>
      </c>
      <c r="K42" s="3" t="s">
        <v>123</v>
      </c>
      <c r="L42" s="2" t="s">
        <v>127</v>
      </c>
    </row>
    <row r="43" spans="1:17" ht="25.35" customHeight="1" x14ac:dyDescent="0.25">
      <c r="A43" s="2" t="s">
        <v>120</v>
      </c>
      <c r="B43" s="2" t="s">
        <v>83</v>
      </c>
      <c r="C43" s="2" t="s">
        <v>97</v>
      </c>
      <c r="D43" s="2" t="s">
        <v>234</v>
      </c>
      <c r="E43" s="1" t="s">
        <v>98</v>
      </c>
      <c r="F43" s="3"/>
      <c r="G43" s="2">
        <f t="shared" si="2"/>
        <v>5</v>
      </c>
      <c r="H43" s="3" t="str">
        <f t="shared" si="3"/>
        <v>Vraagcode: CTRC4200</v>
      </c>
      <c r="I43" s="3" t="str">
        <f t="shared" si="4"/>
        <v xml:space="preserve">Instructie: </v>
      </c>
      <c r="J43" s="3" t="s">
        <v>122</v>
      </c>
      <c r="K43" s="3" t="s">
        <v>123</v>
      </c>
      <c r="L43" s="2" t="s">
        <v>127</v>
      </c>
    </row>
    <row r="44" spans="1:17" ht="25.35" customHeight="1" x14ac:dyDescent="0.25">
      <c r="A44" s="2" t="s">
        <v>120</v>
      </c>
      <c r="B44" s="2" t="s">
        <v>83</v>
      </c>
      <c r="C44" s="2" t="s">
        <v>99</v>
      </c>
      <c r="D44" s="2" t="s">
        <v>235</v>
      </c>
      <c r="E44" s="5" t="s">
        <v>100</v>
      </c>
      <c r="F44" s="3"/>
      <c r="G44" s="2">
        <f t="shared" si="2"/>
        <v>5</v>
      </c>
      <c r="H44" s="3" t="str">
        <f t="shared" si="3"/>
        <v>Vraagcode: CTRC4300</v>
      </c>
      <c r="I44" s="3" t="str">
        <f t="shared" si="4"/>
        <v xml:space="preserve">Instructie: </v>
      </c>
      <c r="J44" s="3" t="s">
        <v>122</v>
      </c>
      <c r="K44" s="3" t="s">
        <v>123</v>
      </c>
      <c r="L44" s="2" t="s">
        <v>127</v>
      </c>
    </row>
    <row r="45" spans="1:17" ht="25.35" customHeight="1" x14ac:dyDescent="0.25">
      <c r="A45" s="2" t="s">
        <v>120</v>
      </c>
      <c r="B45" s="2" t="s">
        <v>236</v>
      </c>
      <c r="C45" s="2" t="s">
        <v>105</v>
      </c>
      <c r="D45" s="2" t="s">
        <v>237</v>
      </c>
      <c r="E45" s="5" t="s">
        <v>238</v>
      </c>
      <c r="F45" s="3"/>
      <c r="G45" s="2">
        <f t="shared" ref="G45:G48" si="8">COUNTA(H45:AD45)</f>
        <v>8</v>
      </c>
      <c r="H45" s="3" t="str">
        <f t="shared" ref="H45:H48" si="9">_xlfn.CONCAT("Vraagcode: ",D45)</f>
        <v>Vraagcode: CTAK4400</v>
      </c>
      <c r="I45" s="3" t="str">
        <f t="shared" ref="I45:I48" si="10">_xlfn.CONCAT("Instructie: ",F45)</f>
        <v xml:space="preserve">Instructie: </v>
      </c>
      <c r="J45" s="3" t="s">
        <v>122</v>
      </c>
      <c r="K45" s="3" t="s">
        <v>123</v>
      </c>
      <c r="L45" s="2" t="s">
        <v>239</v>
      </c>
      <c r="M45" s="2" t="s">
        <v>240</v>
      </c>
      <c r="N45" s="2" t="s">
        <v>241</v>
      </c>
      <c r="O45" s="2" t="s">
        <v>242</v>
      </c>
    </row>
    <row r="46" spans="1:17" ht="25.35" customHeight="1" x14ac:dyDescent="0.25">
      <c r="A46" s="2" t="s">
        <v>120</v>
      </c>
      <c r="B46" s="2" t="s">
        <v>236</v>
      </c>
      <c r="C46" s="2" t="s">
        <v>107</v>
      </c>
      <c r="D46" s="2" t="s">
        <v>243</v>
      </c>
      <c r="E46" s="5" t="s">
        <v>108</v>
      </c>
      <c r="F46" s="3"/>
      <c r="G46" s="2">
        <f t="shared" si="8"/>
        <v>6</v>
      </c>
      <c r="H46" s="3" t="str">
        <f t="shared" si="9"/>
        <v>Vraagcode: CTAK4500</v>
      </c>
      <c r="I46" s="3" t="str">
        <f t="shared" si="10"/>
        <v xml:space="preserve">Instructie: </v>
      </c>
      <c r="J46" s="3" t="s">
        <v>122</v>
      </c>
      <c r="K46" s="3" t="s">
        <v>123</v>
      </c>
      <c r="L46" s="2" t="s">
        <v>241</v>
      </c>
      <c r="M46" s="2" t="s">
        <v>242</v>
      </c>
    </row>
    <row r="47" spans="1:17" ht="25.35" customHeight="1" x14ac:dyDescent="0.25">
      <c r="A47" s="2" t="s">
        <v>120</v>
      </c>
      <c r="B47" s="2" t="s">
        <v>236</v>
      </c>
      <c r="C47" s="2" t="s">
        <v>109</v>
      </c>
      <c r="D47" s="2" t="s">
        <v>244</v>
      </c>
      <c r="E47" s="5" t="s">
        <v>110</v>
      </c>
      <c r="F47" s="3"/>
      <c r="G47" s="2">
        <f t="shared" si="8"/>
        <v>10</v>
      </c>
      <c r="H47" s="3" t="str">
        <f t="shared" si="9"/>
        <v>Vraagcode: CTAK4600</v>
      </c>
      <c r="I47" s="3" t="str">
        <f t="shared" si="10"/>
        <v xml:space="preserve">Instructie: </v>
      </c>
      <c r="J47" s="3" t="s">
        <v>122</v>
      </c>
      <c r="K47" s="3" t="s">
        <v>123</v>
      </c>
      <c r="L47" s="2" t="s">
        <v>245</v>
      </c>
      <c r="M47" s="2" t="s">
        <v>246</v>
      </c>
      <c r="N47" s="2" t="s">
        <v>247</v>
      </c>
      <c r="O47" s="2" t="s">
        <v>248</v>
      </c>
      <c r="P47" s="2" t="s">
        <v>249</v>
      </c>
      <c r="Q47" s="2" t="s">
        <v>242</v>
      </c>
    </row>
    <row r="48" spans="1:17" ht="24.75" customHeight="1" x14ac:dyDescent="0.25">
      <c r="A48" s="2" t="s">
        <v>120</v>
      </c>
      <c r="B48" s="2" t="s">
        <v>236</v>
      </c>
      <c r="C48" s="2" t="s">
        <v>111</v>
      </c>
      <c r="D48" s="2" t="s">
        <v>250</v>
      </c>
      <c r="E48" s="5" t="s">
        <v>251</v>
      </c>
      <c r="F48" s="3"/>
      <c r="G48" s="2">
        <f t="shared" si="8"/>
        <v>6</v>
      </c>
      <c r="H48" s="3" t="str">
        <f t="shared" si="9"/>
        <v>Vraagcode: CTAN4700</v>
      </c>
      <c r="I48" s="3" t="str">
        <f t="shared" si="10"/>
        <v xml:space="preserve">Instructie: </v>
      </c>
      <c r="J48" s="3" t="s">
        <v>122</v>
      </c>
      <c r="K48" s="3" t="s">
        <v>123</v>
      </c>
      <c r="L48" s="2" t="s">
        <v>174</v>
      </c>
      <c r="M48" s="2" t="s">
        <v>179</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1" ma:contentTypeDescription="Een nieuw document maken." ma:contentTypeScope="" ma:versionID="7e222d4bf957b71855713c400bdaf997">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ad3f71ad7005102f192a53f21bc21c11"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D691DF-8D4F-4FDD-B005-0F9D469BFF08}"/>
</file>

<file path=customXml/itemProps2.xml><?xml version="1.0" encoding="utf-8"?>
<ds:datastoreItem xmlns:ds="http://schemas.openxmlformats.org/officeDocument/2006/customXml" ds:itemID="{64C14F22-79D4-4EB2-88CA-0EF006590259}">
  <ds:schemaRefs>
    <ds:schemaRef ds:uri="http://schemas.microsoft.com/sharepoint/events"/>
  </ds:schemaRefs>
</ds:datastoreItem>
</file>

<file path=customXml/itemProps3.xml><?xml version="1.0" encoding="utf-8"?>
<ds:datastoreItem xmlns:ds="http://schemas.openxmlformats.org/officeDocument/2006/customXml" ds:itemID="{7F8E0108-3797-44F3-AC92-E1CD1DBC3477}">
  <ds:schemaRefs>
    <ds:schemaRef ds:uri="http://schemas.microsoft.com/sharepoint/v3/contenttype/forms"/>
  </ds:schemaRefs>
</ds:datastoreItem>
</file>

<file path=customXml/itemProps4.xml><?xml version="1.0" encoding="utf-8"?>
<ds:datastoreItem xmlns:ds="http://schemas.openxmlformats.org/officeDocument/2006/customXml" ds:itemID="{2E724FB0-0C65-4CE7-A69B-9DBD26D49F01}">
  <ds:schemaRefs>
    <ds:schemaRef ds:uri="f60e1e4e-9f14-4b38-8b4a-7c12312fcced"/>
    <ds:schemaRef ds:uri="dc341370-e0d0-48f3-a982-c639cafed95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8e67d65-e3f8-42c1-b21b-2e50d3ad5c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Contact</vt:lpstr>
      <vt:lpstr>Tabel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van den Boorn</dc:creator>
  <cp:keywords/>
  <dc:description/>
  <cp:lastModifiedBy>Chantal Gibbs</cp:lastModifiedBy>
  <cp:revision/>
  <dcterms:created xsi:type="dcterms:W3CDTF">2021-10-18T06:48:22Z</dcterms:created>
  <dcterms:modified xsi:type="dcterms:W3CDTF">2024-03-11T13:53:37Z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