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Chantal nog mee bezig)/"/>
    </mc:Choice>
  </mc:AlternateContent>
  <xr:revisionPtr revIDLastSave="66" documentId="8_{5B2A28E8-0483-4318-BD6C-EBBB56A8A87E}" xr6:coauthVersionLast="47" xr6:coauthVersionMax="47" xr10:uidLastSave="{34B82157-944E-434B-A227-3959A33ED91B}"/>
  <workbookProtection workbookAlgorithmName="SHA-512" workbookHashValue="MInEZfmHFiMlM6aEUOrgS9L7Lh2EXLFWaGH8llWN7jTGzTR/09Yjx0PlZZi9yt3TE4WfPhj1LDeP+fJfeRMh5w==" workbookSaltValue="DmTFtOQw1Md84g0yy9BsFg==" workbookSpinCount="100000" lockStructure="1"/>
  <bookViews>
    <workbookView xWindow="-120" yWindow="-120" windowWidth="29040" windowHeight="15840" tabRatio="680" xr2:uid="{2D9BD156-F4CB-4CEB-A6C0-2831D0AB46E6}"/>
  </bookViews>
  <sheets>
    <sheet name="Vertrokken huurders" sheetId="2" r:id="rId1"/>
    <sheet name="Tabel" sheetId="3" state="hidden" r:id="rId2"/>
  </sheets>
  <definedNames>
    <definedName name="_xlnm._FilterDatabase" localSheetId="0" hidden="1">'Vertrokken huurders'!$C$10:$D$10</definedName>
    <definedName name="Antwoordlijst1">OFFSET(INDIRECT("Tabel!H"&amp;SUBSTITUTE(#REF!,"V","")+1),0,0,1,INDIRECT("Tabel!G"&amp;SUBSTITUTE(#REF!,"V","")+1))</definedName>
    <definedName name="Antwoordlijst2">OFFSET(INDIRECT("Tabel!H"&amp;SUBSTITUTE('Vertrokken huurders'!XFC1,"V","")+1),0,0,1,INDIRECT("Tabel!G"&amp;SUBSTITUTE('Vertrokken huurders'!XFC1,"V","")+1))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8" i="2" l="1"/>
  <c r="A89" i="2"/>
  <c r="A90" i="2"/>
  <c r="A91" i="2"/>
  <c r="A79" i="2"/>
  <c r="A80" i="2"/>
  <c r="A81" i="2"/>
  <c r="A48" i="2"/>
  <c r="A49" i="2"/>
  <c r="A50" i="2"/>
  <c r="A51" i="2"/>
  <c r="A52" i="2"/>
  <c r="A53" i="2"/>
  <c r="A54" i="2"/>
  <c r="A55" i="2"/>
  <c r="A56" i="2"/>
  <c r="A57" i="2"/>
  <c r="A62" i="2"/>
  <c r="A63" i="2"/>
  <c r="A64" i="2"/>
  <c r="A65" i="2"/>
  <c r="A66" i="2"/>
  <c r="A67" i="2"/>
  <c r="A68" i="2"/>
  <c r="A69" i="2"/>
  <c r="A70" i="2"/>
  <c r="A71" i="2"/>
  <c r="A73" i="2"/>
  <c r="A40" i="2"/>
  <c r="A41" i="2"/>
  <c r="A98" i="2"/>
  <c r="A99" i="2"/>
  <c r="A100" i="2"/>
  <c r="A101" i="2"/>
  <c r="A28" i="2" l="1"/>
  <c r="A29" i="2"/>
  <c r="A30" i="2"/>
  <c r="A32" i="2"/>
  <c r="A34" i="2"/>
  <c r="A45" i="2"/>
  <c r="A38" i="2"/>
  <c r="A39" i="2"/>
  <c r="A77" i="2"/>
  <c r="A78" i="2"/>
  <c r="A85" i="2"/>
  <c r="A95" i="2"/>
  <c r="A105" i="2"/>
  <c r="A109" i="2"/>
  <c r="A110" i="2"/>
  <c r="A111" i="2"/>
  <c r="A112" i="2"/>
  <c r="A113" i="2"/>
  <c r="A114" i="2"/>
  <c r="A115" i="2"/>
  <c r="A119" i="2"/>
  <c r="A120" i="2"/>
  <c r="A121" i="2"/>
  <c r="A122" i="2"/>
  <c r="A123" i="2"/>
  <c r="A124" i="2"/>
  <c r="A125" i="2"/>
  <c r="A126" i="2"/>
  <c r="A130" i="2"/>
  <c r="A131" i="2"/>
  <c r="A132" i="2"/>
  <c r="A133" i="2"/>
  <c r="A16" i="2"/>
  <c r="A17" i="2"/>
  <c r="A18" i="2"/>
  <c r="A19" i="2"/>
  <c r="A20" i="2"/>
  <c r="A21" i="2"/>
  <c r="A22" i="2"/>
  <c r="A23" i="2"/>
  <c r="A24" i="2"/>
  <c r="H3" i="3" l="1"/>
  <c r="H4" i="3"/>
  <c r="H5" i="3"/>
  <c r="H6" i="3"/>
  <c r="H7" i="3"/>
  <c r="H8" i="3"/>
  <c r="H9" i="3"/>
  <c r="H10" i="3"/>
  <c r="H11" i="3"/>
  <c r="H12" i="3"/>
  <c r="H13" i="3"/>
  <c r="H14" i="3"/>
  <c r="H15" i="3"/>
  <c r="H16" i="3"/>
  <c r="H17" i="3"/>
  <c r="H18" i="3"/>
  <c r="H19" i="3"/>
  <c r="H20"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21" i="3"/>
  <c r="H22" i="3"/>
  <c r="H23"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2" i="3"/>
  <c r="A12" i="2" l="1"/>
  <c r="I3" i="3"/>
  <c r="G3" i="3" s="1"/>
  <c r="I4" i="3"/>
  <c r="G4" i="3" s="1"/>
  <c r="I5" i="3"/>
  <c r="G5" i="3" s="1"/>
  <c r="I6" i="3"/>
  <c r="G6" i="3" s="1"/>
  <c r="I7" i="3"/>
  <c r="G7" i="3" s="1"/>
  <c r="I8" i="3"/>
  <c r="G8" i="3" s="1"/>
  <c r="I9" i="3"/>
  <c r="I10" i="3"/>
  <c r="G10" i="3" s="1"/>
  <c r="I11" i="3"/>
  <c r="I12" i="3"/>
  <c r="I13" i="3"/>
  <c r="G13" i="3" s="1"/>
  <c r="I14" i="3"/>
  <c r="I15" i="3"/>
  <c r="I16" i="3"/>
  <c r="G16" i="3" s="1"/>
  <c r="I17" i="3"/>
  <c r="G17" i="3" s="1"/>
  <c r="I18" i="3"/>
  <c r="G18" i="3" s="1"/>
  <c r="I19" i="3"/>
  <c r="I20" i="3"/>
  <c r="G20" i="3" s="1"/>
  <c r="I24" i="3"/>
  <c r="I25" i="3"/>
  <c r="G25" i="3" s="1"/>
  <c r="I26" i="3"/>
  <c r="G26" i="3" s="1"/>
  <c r="I27" i="3"/>
  <c r="G27" i="3" s="1"/>
  <c r="I28" i="3"/>
  <c r="G28" i="3" s="1"/>
  <c r="I29" i="3"/>
  <c r="G29" i="3" s="1"/>
  <c r="I30" i="3"/>
  <c r="I31" i="3"/>
  <c r="G31" i="3" s="1"/>
  <c r="I32" i="3"/>
  <c r="G32" i="3" s="1"/>
  <c r="I33" i="3"/>
  <c r="G33" i="3" s="1"/>
  <c r="I34" i="3"/>
  <c r="G34" i="3" s="1"/>
  <c r="I35" i="3"/>
  <c r="G35" i="3" s="1"/>
  <c r="I36" i="3"/>
  <c r="I37" i="3"/>
  <c r="G37" i="3" s="1"/>
  <c r="I38" i="3"/>
  <c r="I39" i="3"/>
  <c r="G39" i="3" s="1"/>
  <c r="I40" i="3"/>
  <c r="G40" i="3" s="1"/>
  <c r="I41" i="3"/>
  <c r="G41" i="3" s="1"/>
  <c r="I42" i="3"/>
  <c r="G42" i="3" s="1"/>
  <c r="I43" i="3"/>
  <c r="G43" i="3" s="1"/>
  <c r="I44" i="3"/>
  <c r="G44" i="3" s="1"/>
  <c r="I45" i="3"/>
  <c r="G45" i="3" s="1"/>
  <c r="I46" i="3"/>
  <c r="I47" i="3"/>
  <c r="I48" i="3"/>
  <c r="G48" i="3" s="1"/>
  <c r="I49" i="3"/>
  <c r="G49" i="3" s="1"/>
  <c r="I50" i="3"/>
  <c r="G50" i="3" s="1"/>
  <c r="I51" i="3"/>
  <c r="G51" i="3" s="1"/>
  <c r="I21" i="3"/>
  <c r="G21" i="3" s="1"/>
  <c r="I22" i="3"/>
  <c r="G22" i="3" s="1"/>
  <c r="I23" i="3"/>
  <c r="G23" i="3" s="1"/>
  <c r="I52" i="3"/>
  <c r="G52" i="3" s="1"/>
  <c r="I53" i="3"/>
  <c r="G53" i="3" s="1"/>
  <c r="I54" i="3"/>
  <c r="G54" i="3" s="1"/>
  <c r="I55" i="3"/>
  <c r="G55" i="3" s="1"/>
  <c r="I56" i="3"/>
  <c r="G56" i="3" s="1"/>
  <c r="I57" i="3"/>
  <c r="G57" i="3" s="1"/>
  <c r="I58" i="3"/>
  <c r="G58" i="3" s="1"/>
  <c r="I59" i="3"/>
  <c r="G59" i="3" s="1"/>
  <c r="I60" i="3"/>
  <c r="I61" i="3"/>
  <c r="G61" i="3" s="1"/>
  <c r="I62" i="3"/>
  <c r="G62" i="3" s="1"/>
  <c r="I63" i="3"/>
  <c r="G63" i="3" s="1"/>
  <c r="I64" i="3"/>
  <c r="G64" i="3" s="1"/>
  <c r="I65" i="3"/>
  <c r="G65" i="3" s="1"/>
  <c r="I66" i="3"/>
  <c r="G66" i="3" s="1"/>
  <c r="I67" i="3"/>
  <c r="I68" i="3"/>
  <c r="G68" i="3" s="1"/>
  <c r="I69" i="3"/>
  <c r="G69" i="3" s="1"/>
  <c r="I70" i="3"/>
  <c r="G70" i="3" s="1"/>
  <c r="I71" i="3"/>
  <c r="G71" i="3" s="1"/>
  <c r="I72" i="3"/>
  <c r="G72" i="3" s="1"/>
  <c r="I73" i="3"/>
  <c r="G73" i="3" s="1"/>
  <c r="I74" i="3"/>
  <c r="G74" i="3" s="1"/>
  <c r="I75" i="3"/>
  <c r="G75" i="3" s="1"/>
  <c r="I76" i="3"/>
  <c r="G76" i="3" s="1"/>
  <c r="I77" i="3"/>
  <c r="G77" i="3" s="1"/>
  <c r="I78" i="3"/>
  <c r="G78" i="3" s="1"/>
  <c r="I79" i="3"/>
  <c r="G79" i="3" s="1"/>
  <c r="I80" i="3"/>
  <c r="G80" i="3" s="1"/>
  <c r="I81" i="3"/>
  <c r="G81" i="3" s="1"/>
  <c r="I82" i="3"/>
  <c r="G82" i="3" s="1"/>
  <c r="I83" i="3"/>
  <c r="G83" i="3" s="1"/>
  <c r="I84" i="3"/>
  <c r="G84" i="3" s="1"/>
  <c r="I85" i="3"/>
  <c r="G85" i="3" s="1"/>
  <c r="I86" i="3"/>
  <c r="G86" i="3" s="1"/>
  <c r="I87" i="3"/>
  <c r="G87" i="3" s="1"/>
  <c r="I88" i="3"/>
  <c r="G88" i="3" s="1"/>
  <c r="I2" i="3"/>
  <c r="G9" i="3"/>
  <c r="G11" i="3"/>
  <c r="G12" i="3"/>
  <c r="G14" i="3"/>
  <c r="G15" i="3"/>
  <c r="G19" i="3"/>
  <c r="G24" i="3"/>
  <c r="G30" i="3"/>
  <c r="G36" i="3"/>
  <c r="G38" i="3"/>
  <c r="G46" i="3"/>
  <c r="G47" i="3"/>
  <c r="G60" i="3"/>
  <c r="G67" i="3"/>
  <c r="G2" i="3" l="1"/>
  <c r="A13" i="2"/>
  <c r="A14" i="2" l="1"/>
  <c r="A15" i="2" l="1"/>
  <c r="A31" i="2" s="1"/>
  <c r="A33" i="2" s="1"/>
  <c r="A46" i="2" l="1"/>
  <c r="A47" i="2" s="1"/>
  <c r="A58" i="2" s="1"/>
  <c r="A59" i="2" s="1"/>
  <c r="A60" i="2" l="1"/>
  <c r="A61" i="2" s="1"/>
  <c r="A72" i="2" l="1"/>
  <c r="A86" i="2" s="1"/>
  <c r="A87" i="2" l="1"/>
  <c r="A96" i="2" s="1"/>
  <c r="A97" i="2" l="1"/>
  <c r="A106" i="2" l="1"/>
  <c r="A107" i="2" l="1"/>
  <c r="A108" i="2" s="1"/>
  <c r="A134" i="2" l="1"/>
</calcChain>
</file>

<file path=xl/sharedStrings.xml><?xml version="1.0" encoding="utf-8"?>
<sst xmlns="http://schemas.openxmlformats.org/spreadsheetml/2006/main" count="1280" uniqueCount="458">
  <si>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</si>
  <si>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Betekenis icoontjes in de vragenlijst</t>
  </si>
  <si>
    <t>In de vragenlijst staan diverse iconen bij vragen. Deze hebben de volgende betekenis:</t>
  </si>
  <si>
    <t xml:space="preserve">        Vraag keurmerk KWH-Huurlabel. Vraag telt mee in de onderdeelscore</t>
  </si>
  <si>
    <t xml:space="preserve">        Vraag keurmerk KWH-Huurlabel</t>
  </si>
  <si>
    <t xml:space="preserve">        Aanbevolen vraag</t>
  </si>
  <si>
    <t xml:space="preserve">        Aedes-benchmark vraag (deelscore en indicatoren)</t>
  </si>
  <si>
    <t>Algemeen</t>
  </si>
  <si>
    <t>Vergelijkbare vraag 2021</t>
  </si>
  <si>
    <t>Kolom3</t>
  </si>
  <si>
    <t>Kolom1</t>
  </si>
  <si>
    <t>Kolom13</t>
  </si>
  <si>
    <t>Kolom14</t>
  </si>
  <si>
    <t>Kolom12</t>
  </si>
  <si>
    <t>Kolom2</t>
  </si>
  <si>
    <t>V1</t>
  </si>
  <si>
    <t>U bent pas verhuisd. Wat vindt u van wat [naam corporatie] voor u heeft gedaan vanaf het moment dat u de huur had opgezegd? Geef een rapportcijfer.</t>
  </si>
  <si>
    <t>KWH's keuze</t>
  </si>
  <si>
    <t>V2</t>
  </si>
  <si>
    <t>Waarom geeft u een [inlezen antwoord VAL0100]?</t>
  </si>
  <si>
    <t>V1_2</t>
  </si>
  <si>
    <t>V3</t>
  </si>
  <si>
    <r>
      <t xml:space="preserve">Wat vindt u van het contact met de medewerkers van [naam corporatie]. Geef een rapportcijfer.
</t>
    </r>
    <r>
      <rPr>
        <sz val="10"/>
        <color theme="3"/>
        <rFont val="Arial"/>
        <family val="2"/>
      </rPr>
      <t>Deze vraag gaat over het contact met de medewerkers vanaf het moment dat u de huur opzegde. En totdat u verhuisd was.</t>
    </r>
  </si>
  <si>
    <t>XV4</t>
  </si>
  <si>
    <t>V4</t>
  </si>
  <si>
    <t>Waarom geeft u een [inlezen antwoord VAL0300]?</t>
  </si>
  <si>
    <t>V5</t>
  </si>
  <si>
    <t>Hoe vriendelijk was deze medewerker voor u? Geef een rapportcijfer.</t>
  </si>
  <si>
    <t>Bibliotheek</t>
  </si>
  <si>
    <t>V6</t>
  </si>
  <si>
    <t>Waarom geeft u een [inlezen antwoord VAL0500]?</t>
  </si>
  <si>
    <t>V7</t>
  </si>
  <si>
    <t>Hoe goed heeft deze medewerker u geholpen? Geef een rapportcijfer.</t>
  </si>
  <si>
    <t>XV5</t>
  </si>
  <si>
    <t>V8</t>
  </si>
  <si>
    <t>Waarom geeft u een [inlezen antwoord VAL0700]?</t>
  </si>
  <si>
    <t>V9</t>
  </si>
  <si>
    <t>Hoe goed heeft deze medewerker zijn of haar werk uitgevoerd? Geef een rapportcijfer.</t>
  </si>
  <si>
    <t>V10</t>
  </si>
  <si>
    <t>Waarom geeft u een [inlezen antwoord VAL0900]?</t>
  </si>
  <si>
    <t>V11</t>
  </si>
  <si>
    <t>Hoe makkelijk kon u deze medewerker bereiken? Geef een rapportcijfer.</t>
  </si>
  <si>
    <t>V12</t>
  </si>
  <si>
    <t>Waarom geeft u een [inlezen antwoord VAL1100]?</t>
  </si>
  <si>
    <t>V13</t>
  </si>
  <si>
    <t xml:space="preserve">Nam deze medewerker genoeg tijd voor u? </t>
  </si>
  <si>
    <t>Opzeggen van de huur</t>
  </si>
  <si>
    <t>V14</t>
  </si>
  <si>
    <t>Hoe heeft u de huur opgezegd?</t>
  </si>
  <si>
    <t>V15</t>
  </si>
  <si>
    <t xml:space="preserve">Was het makkelijk om de huur op te zeggen? </t>
  </si>
  <si>
    <t>V16</t>
  </si>
  <si>
    <t>Wat vond u van de informatie die u kreeg nadat u de huur had opgezegd? Geef een rapportcijfer.</t>
  </si>
  <si>
    <t>V17</t>
  </si>
  <si>
    <t>Waarom geeft u een [inlezen antwoord VOP1600]?</t>
  </si>
  <si>
    <t>V18</t>
  </si>
  <si>
    <t>Wist u wat u moest doen nadat u de huur had opgezegd? Hoe duidelijk was dat voor u? Geef een rapportcijfer.</t>
  </si>
  <si>
    <t>V19</t>
  </si>
  <si>
    <t>Waarom geeft u een [inlezen antwoord VOP1800]?</t>
  </si>
  <si>
    <t>Nieuwe huurder</t>
  </si>
  <si>
    <t>Reparatie uitvoeren</t>
  </si>
  <si>
    <t>Kolom122</t>
  </si>
  <si>
    <t>V20</t>
  </si>
  <si>
    <t xml:space="preserve">Nadat u de huur had opgezegd. Heeft u toen zelf de woning aan de nieuwe bewoner laten zien? </t>
  </si>
  <si>
    <t>V21</t>
  </si>
  <si>
    <t>Hoe vond u het om de woning zelf aan de nieuwe bewoner te laten zien?</t>
  </si>
  <si>
    <t>V22</t>
  </si>
  <si>
    <r>
      <t xml:space="preserve">Kon u de nieuwe huurder spullen van u laten overnemen?
</t>
    </r>
    <r>
      <rPr>
        <sz val="10"/>
        <color theme="3"/>
        <rFont val="Arial"/>
        <family val="2"/>
      </rPr>
      <t>Bijvoorbeeld vloerbedekking of gordijnen.</t>
    </r>
  </si>
  <si>
    <t>Achterlaten van de woning</t>
  </si>
  <si>
    <t>Afspraak plannen</t>
  </si>
  <si>
    <t>V23</t>
  </si>
  <si>
    <t>U moest de woning goed achterlaten toen u verhuisde. Heeft een medewerker u vóór die tijd verteld hoe u de woning moest achterlaten?</t>
  </si>
  <si>
    <t>V24</t>
  </si>
  <si>
    <t>Wat vond u van deze afspraak? Geef een rapportcijfer.</t>
  </si>
  <si>
    <t>V25</t>
  </si>
  <si>
    <t>Waarom geeft u een [inlezen antwoord VAW2100]?</t>
  </si>
  <si>
    <t>V26</t>
  </si>
  <si>
    <t>Wat vond u van het contact met deze medewerker? Geef een rapportcijfer.</t>
  </si>
  <si>
    <t>V27</t>
  </si>
  <si>
    <t>Waarom geeft u een [inlezen antwoord VAW2300]?</t>
  </si>
  <si>
    <t>V28</t>
  </si>
  <si>
    <t>V29</t>
  </si>
  <si>
    <t>Waarom geeft u een [inlezen antwoord VAW2500]?</t>
  </si>
  <si>
    <t>V30</t>
  </si>
  <si>
    <t>V31</t>
  </si>
  <si>
    <t>Waarom geeft u een [inlezen antwoord VAW2700]?</t>
  </si>
  <si>
    <t>V32</t>
  </si>
  <si>
    <t>V33</t>
  </si>
  <si>
    <t>Waarom geeft u een [inlezen antwoord VAW2900]?</t>
  </si>
  <si>
    <t>V34</t>
  </si>
  <si>
    <t>V35</t>
  </si>
  <si>
    <t>Wist u &lt;na deze afspraak&gt; hoe u de woning moest achterlaten? Hoe duidelijk was dat voor u? Geef een rapportcijfer.</t>
  </si>
  <si>
    <t>V36</t>
  </si>
  <si>
    <t>Waarom geeft u een [inlezen antwoord VAW3200]?</t>
  </si>
  <si>
    <t>V37</t>
  </si>
  <si>
    <t xml:space="preserve">Voordat u de sleutels inleverde, heeft u toen een afspraak met een medewerker gehad om te kijken of u de woning goed achterliet? </t>
  </si>
  <si>
    <t>V38</t>
  </si>
  <si>
    <t>V39</t>
  </si>
  <si>
    <t>Waarom geeft u een [inlezen antwoord VAW3500]?</t>
  </si>
  <si>
    <t>V40</t>
  </si>
  <si>
    <t>V41</t>
  </si>
  <si>
    <t>Waarom geeft u een [inlezen antwoord VAW3700]?</t>
  </si>
  <si>
    <t>V42</t>
  </si>
  <si>
    <t>V43</t>
  </si>
  <si>
    <t>Waarom geeft u een [inlezen antwoord VAW3900]?</t>
  </si>
  <si>
    <t>V44</t>
  </si>
  <si>
    <t>V45</t>
  </si>
  <si>
    <t>Waarom geeft u een [inlezen antwoord VAW4100]?</t>
  </si>
  <si>
    <t>V46</t>
  </si>
  <si>
    <t>V47</t>
  </si>
  <si>
    <t>Waarom geeft u een [inlezen antwoord VAW4300]?</t>
  </si>
  <si>
    <t>V48</t>
  </si>
  <si>
    <t xml:space="preserve">Nam de medewerker genoeg tijd voor u? </t>
  </si>
  <si>
    <t>V49</t>
  </si>
  <si>
    <t>Wist u &lt;na deze afspraak&gt; of u de woning goed had achtergelaten? Hoe duidelijk was dat voor u? Geef een rapportcijfer.</t>
  </si>
  <si>
    <t>V50</t>
  </si>
  <si>
    <t>Waarom geeft u een [inlezen antwoord VAW4600]?</t>
  </si>
  <si>
    <t>Sleutels inleveren</t>
  </si>
  <si>
    <t>V51</t>
  </si>
  <si>
    <t>Wist u waar u de sleutels moest inleveren?</t>
  </si>
  <si>
    <t>V52</t>
  </si>
  <si>
    <t>Heeft [naam corporatie] u laten weten dat ze de sleutels hadden gekregen?</t>
  </si>
  <si>
    <t>V53</t>
  </si>
  <si>
    <t>Wat vond u van het contact met de medewerker bij wie u de sleutels heeft ingeleverd? Geef een rapportcijfer.</t>
  </si>
  <si>
    <t>V54</t>
  </si>
  <si>
    <t>Waarom geeft u een [inlezen antwoord VSI5300]?</t>
  </si>
  <si>
    <t>Eindafrekening</t>
  </si>
  <si>
    <t>V55</t>
  </si>
  <si>
    <t>U heeft de sleutels ingeleverd. Heeft u daarna nog een eindafrekening van [naam corporatie] gehad?</t>
  </si>
  <si>
    <t>V56</t>
  </si>
  <si>
    <t>Hoe duidelijk was deze eindafrekening? Geef een rapportcijfer.</t>
  </si>
  <si>
    <t>V57</t>
  </si>
  <si>
    <t>Waarom geeft u een [inlezen antwoord VEI5600]?</t>
  </si>
  <si>
    <t>V58</t>
  </si>
  <si>
    <t xml:space="preserve">Waren er nog kosten die u niet had verwacht? </t>
  </si>
  <si>
    <t>XV3</t>
  </si>
  <si>
    <t>V59</t>
  </si>
  <si>
    <t xml:space="preserve">Weet u of alles nu geregeld is voor uw oude woning? </t>
  </si>
  <si>
    <t>V60</t>
  </si>
  <si>
    <t>Heeft [naam corporatie] dat ook aan u laten weten?</t>
  </si>
  <si>
    <t>Overig</t>
  </si>
  <si>
    <t>V61</t>
  </si>
  <si>
    <t>Hoe makkelijk of moeilijk was het om de huur op te zeggen en de woning achter te laten zoals [naam corporatie] dat met u had afgesproken?</t>
  </si>
  <si>
    <t>V62</t>
  </si>
  <si>
    <t>Heeft u nog opmerkingen over hoe [naam corporatie] u geholpen heeft om de huur te stoppen en de woning achter te laten?</t>
  </si>
  <si>
    <t>V63</t>
  </si>
  <si>
    <r>
      <t xml:space="preserve">Welke tips heeft u voor [naam corporatie]?
</t>
    </r>
    <r>
      <rPr>
        <sz val="10"/>
        <color theme="3"/>
        <rFont val="Arial"/>
        <family val="2"/>
      </rPr>
      <t>We bedoelen hier tips die het makkelijker maken om de huur te stoppen en de woning achter te laten.</t>
    </r>
  </si>
  <si>
    <t>V65</t>
  </si>
  <si>
    <r>
      <t xml:space="preserve">Wat vindt u het belangrijkste vanaf het moment dat u de huur stopt en tot u de woning achterlaat? 
</t>
    </r>
    <r>
      <rPr>
        <sz val="10"/>
        <color theme="3"/>
        <rFont val="Arial"/>
        <family val="2"/>
      </rPr>
      <t>Het gaat hier om wat u belangrijk vindt in het contact met [naam corporatie].
U kunt 3 antwoorden kiezen.</t>
    </r>
  </si>
  <si>
    <t>V66</t>
  </si>
  <si>
    <t>Wat vindt u belangrijk vanaf het moment dat u de huur stopt, tot u verhuist?</t>
  </si>
  <si>
    <t>V64</t>
  </si>
  <si>
    <r>
      <t xml:space="preserve">Stel u voor dat u met vrienden of familie praat over {{corpnaam}}. Zou u positieve dingen zeggen?
</t>
    </r>
    <r>
      <rPr>
        <sz val="10"/>
        <color theme="3"/>
        <rFont val="Arial"/>
        <family val="2"/>
      </rPr>
      <t>U kunt antwoord geven op een schaal van 0 t/m 10, waarbij 0 is zeer onwaarschijnlijk en 10 is zeer waarschijnlijk.</t>
    </r>
  </si>
  <si>
    <t>XV17</t>
  </si>
  <si>
    <t>Ontevredenheid</t>
  </si>
  <si>
    <t>V67</t>
  </si>
  <si>
    <r>
      <rPr>
        <b/>
        <sz val="10"/>
        <color theme="3"/>
        <rFont val="Arial"/>
        <family val="2"/>
      </rPr>
      <t>U heeft soms een 5 of lager gegeven. Heeft u [naam corporatie] laten weten dat u niet tevreden bent?</t>
    </r>
    <r>
      <rPr>
        <sz val="10"/>
        <color theme="3"/>
        <rFont val="Arial"/>
        <family val="2"/>
      </rPr>
      <t xml:space="preserve">
</t>
    </r>
  </si>
  <si>
    <t>ONT1</t>
  </si>
  <si>
    <t>V68</t>
  </si>
  <si>
    <r>
      <rPr>
        <b/>
        <sz val="10"/>
        <color theme="3"/>
        <rFont val="Arial"/>
        <family val="2"/>
      </rPr>
      <t>Hoe ging [naam corporatie] om met uw melding? Geef een rapportcijfer.</t>
    </r>
    <r>
      <rPr>
        <sz val="10"/>
        <color theme="3"/>
        <rFont val="Arial"/>
        <family val="2"/>
      </rPr>
      <t xml:space="preserve">
</t>
    </r>
  </si>
  <si>
    <t>V69</t>
  </si>
  <si>
    <r>
      <rPr>
        <b/>
        <sz val="10"/>
        <color theme="3"/>
        <rFont val="Arial"/>
        <family val="2"/>
      </rPr>
      <t>Waarom geeft u een [inlezen antwoord VON6700]?</t>
    </r>
    <r>
      <rPr>
        <sz val="10"/>
        <color theme="3"/>
        <rFont val="Arial"/>
        <family val="2"/>
      </rPr>
      <t xml:space="preserve">
</t>
    </r>
  </si>
  <si>
    <t>V70</t>
  </si>
  <si>
    <r>
      <rPr>
        <b/>
        <sz val="10"/>
        <color theme="3"/>
        <rFont val="Arial"/>
        <family val="2"/>
      </rPr>
      <t>Nam [naam corporatie] uw melding serieus?</t>
    </r>
    <r>
      <rPr>
        <sz val="10"/>
        <color theme="3"/>
        <rFont val="Arial"/>
        <family val="2"/>
      </rPr>
      <t xml:space="preserve">
</t>
    </r>
  </si>
  <si>
    <t>ONT4</t>
  </si>
  <si>
    <t>V71</t>
  </si>
  <si>
    <r>
      <rPr>
        <b/>
        <sz val="10"/>
        <color theme="3"/>
        <rFont val="Arial"/>
        <family val="2"/>
      </rPr>
      <t>Wat vindt u van de medewerkers met wie u contact had over uw melding? Geef een rapportcijfer.</t>
    </r>
    <r>
      <rPr>
        <sz val="10"/>
        <color theme="3"/>
        <rFont val="Arial"/>
        <family val="2"/>
      </rPr>
      <t xml:space="preserve">
</t>
    </r>
  </si>
  <si>
    <t>ONT5</t>
  </si>
  <si>
    <t>V72</t>
  </si>
  <si>
    <r>
      <rPr>
        <b/>
        <sz val="10"/>
        <color theme="3"/>
        <rFont val="Arial"/>
        <family val="2"/>
      </rPr>
      <t>Waarom geeft u een [inlezen antwoord VON7000]?</t>
    </r>
    <r>
      <rPr>
        <sz val="10"/>
        <color theme="3"/>
        <rFont val="Arial"/>
        <family val="2"/>
      </rPr>
      <t xml:space="preserve">
</t>
    </r>
  </si>
  <si>
    <t>V73</t>
  </si>
  <si>
    <r>
      <rPr>
        <b/>
        <sz val="10"/>
        <color theme="3"/>
        <rFont val="Arial"/>
        <family val="2"/>
      </rPr>
      <t>Heeft [naam corporatie] met u afgesproken wat ze met uw melding doen?</t>
    </r>
    <r>
      <rPr>
        <sz val="10"/>
        <color theme="3"/>
        <rFont val="Arial"/>
        <family val="2"/>
      </rPr>
      <t xml:space="preserve">
</t>
    </r>
  </si>
  <si>
    <t>V74</t>
  </si>
  <si>
    <r>
      <rPr>
        <b/>
        <sz val="10"/>
        <color theme="3"/>
        <rFont val="Arial"/>
        <family val="2"/>
      </rPr>
      <t>Heeft [naam corporatie] zich aan die afspraken gehouden?</t>
    </r>
    <r>
      <rPr>
        <sz val="10"/>
        <color theme="3"/>
        <rFont val="Arial"/>
        <family val="2"/>
      </rPr>
      <t xml:space="preserve">
</t>
    </r>
  </si>
  <si>
    <t>ONT7</t>
  </si>
  <si>
    <t>V75</t>
  </si>
  <si>
    <t>U was niet tevreden. Is dat door uw melding en het contact met [naam corporatie] veranderd?</t>
  </si>
  <si>
    <t>ONT8</t>
  </si>
  <si>
    <t>V76</t>
  </si>
  <si>
    <r>
      <rPr>
        <b/>
        <sz val="10"/>
        <color theme="3"/>
        <rFont val="Arial"/>
        <family val="2"/>
      </rPr>
      <t>Welke tips heeft u voor hoe [naam corporatie] beter met dit soort meldingen kan omgaan?</t>
    </r>
    <r>
      <rPr>
        <sz val="10"/>
        <color theme="3"/>
        <rFont val="Arial"/>
        <family val="2"/>
      </rPr>
      <t xml:space="preserve">
</t>
    </r>
  </si>
  <si>
    <t>XONT9</t>
  </si>
  <si>
    <t>Woning en buurt</t>
  </si>
  <si>
    <t>V77</t>
  </si>
  <si>
    <r>
      <t xml:space="preserve">Waarom bent u verhuisd?
</t>
    </r>
    <r>
      <rPr>
        <sz val="10"/>
        <color theme="3"/>
        <rFont val="Arial"/>
        <family val="2"/>
      </rPr>
      <t>U kunt meer antwoorden kiezen.</t>
    </r>
  </si>
  <si>
    <t>V78</t>
  </si>
  <si>
    <t>Wat vindt u van de kwaliteit van uw vorige woning? Geef een rapportcijfer.</t>
  </si>
  <si>
    <t>XV10</t>
  </si>
  <si>
    <t>V79</t>
  </si>
  <si>
    <r>
      <t>Waarom geeft u een [inlezen antwoord VWB7700]?</t>
    </r>
    <r>
      <rPr>
        <sz val="10"/>
        <color theme="3"/>
        <rFont val="Arial"/>
        <family val="2"/>
      </rPr>
      <t xml:space="preserve">
U kunt meer antwoorden kiezen.</t>
    </r>
  </si>
  <si>
    <t>XV10_1</t>
  </si>
  <si>
    <t>V80</t>
  </si>
  <si>
    <t>XV10_2</t>
  </si>
  <si>
    <t>V81</t>
  </si>
  <si>
    <t>Wat vindt u van uw vorige buurt? Geef een rapportcijfer.</t>
  </si>
  <si>
    <t>XV11</t>
  </si>
  <si>
    <t>V82</t>
  </si>
  <si>
    <r>
      <t>Waarom geeft u een [inlezen antwoord VWB8000]?</t>
    </r>
    <r>
      <rPr>
        <sz val="10"/>
        <color theme="3"/>
        <rFont val="Arial"/>
        <family val="2"/>
      </rPr>
      <t xml:space="preserve">
U kunt meer antwoorden kiezen.</t>
    </r>
  </si>
  <si>
    <t>XV11_1</t>
  </si>
  <si>
    <t>V83</t>
  </si>
  <si>
    <t>XV11_2</t>
  </si>
  <si>
    <t>Achtergrond</t>
  </si>
  <si>
    <t>Kolom4</t>
  </si>
  <si>
    <t>Kolom5</t>
  </si>
  <si>
    <t>Kolom6</t>
  </si>
  <si>
    <t>V84</t>
  </si>
  <si>
    <t>Ik ben …</t>
  </si>
  <si>
    <t>XV13</t>
  </si>
  <si>
    <t>V85</t>
  </si>
  <si>
    <t>Hoe oud bent u?</t>
  </si>
  <si>
    <t>XV14</t>
  </si>
  <si>
    <t>V86</t>
  </si>
  <si>
    <t>Met wie woont u in uw woning?</t>
  </si>
  <si>
    <t>XV15</t>
  </si>
  <si>
    <t>V87</t>
  </si>
  <si>
    <t>x</t>
  </si>
  <si>
    <r>
      <rPr>
        <sz val="10"/>
        <color theme="3"/>
        <rFont val="Arial"/>
        <family val="2"/>
      </rPr>
      <t xml:space="preserve">We gebruiken uw antwoorden, maar niet uw naam. Niemand kan zien welke antwoorden u heeft gegeven. U kan ons wel toestemming geven om uw naam, adres, telefoonnummer en e-mailadres samen met uw antwoorden aan [naam corporatie] te geven. [Naam corporatie] vindt dat fijn. Ze kan u dan vragen stellen die helpen haar werk beter te doen. Wilt u daarom de vraag die hieronder staat beantwoorden?
</t>
    </r>
    <r>
      <rPr>
        <b/>
        <sz val="10"/>
        <color theme="3"/>
        <rFont val="Arial"/>
        <family val="2"/>
      </rPr>
      <t xml:space="preserve">
Vindt u het goed als wij uw naam, adres, telefoonnummer en e-mailadres samen met uw antwoorden aan [naam corporatie] geven? </t>
    </r>
  </si>
  <si>
    <t>TOESTEM</t>
  </si>
  <si>
    <t>Module</t>
  </si>
  <si>
    <t>Processtap</t>
  </si>
  <si>
    <t>Vraagcode</t>
  </si>
  <si>
    <t>Vraagcode_desan</t>
  </si>
  <si>
    <t>Vraagtekst</t>
  </si>
  <si>
    <t>Instructie</t>
  </si>
  <si>
    <t>Antwoordopties</t>
  </si>
  <si>
    <t>Vertrokken huurders</t>
  </si>
  <si>
    <t>VAL0100</t>
  </si>
  <si>
    <r>
      <t xml:space="preserve">Welk rapportcijfer geeft u voor de dienstverlening van [naam corporatie] bij het verlaten van uw woning?
</t>
    </r>
    <r>
      <rPr>
        <sz val="10"/>
        <color theme="3"/>
        <rFont val="Arial"/>
        <family val="2"/>
      </rPr>
      <t>Het gaat hier om de dienstverlening vanaf het opzeggen van de huur tot en met het achterlaten van uw woning.</t>
    </r>
  </si>
  <si>
    <t xml:space="preserve"> </t>
  </si>
  <si>
    <t>Antwoordopties:</t>
  </si>
  <si>
    <t>rapportcijfers</t>
  </si>
  <si>
    <t>dat weet ik niet</t>
  </si>
  <si>
    <t>VAL0200</t>
  </si>
  <si>
    <t>open</t>
  </si>
  <si>
    <t>VAL0300</t>
  </si>
  <si>
    <t>Wat vindt u van het contact met de medewerkers van [naam corporatie]. Geef een rapportcijfer.</t>
  </si>
  <si>
    <t>VAL0400</t>
  </si>
  <si>
    <t>VAL0500</t>
  </si>
  <si>
    <t>VAL0600</t>
  </si>
  <si>
    <t>VAL0700</t>
  </si>
  <si>
    <t>VAL0800</t>
  </si>
  <si>
    <t>VAL0900</t>
  </si>
  <si>
    <t>VAL1000</t>
  </si>
  <si>
    <t>VAL1100</t>
  </si>
  <si>
    <t>VAL1200</t>
  </si>
  <si>
    <t>VAL1300</t>
  </si>
  <si>
    <t>ja</t>
  </si>
  <si>
    <t>nee</t>
  </si>
  <si>
    <t>VOP1400</t>
  </si>
  <si>
    <t>Hoe heeft u de huur stopgezet?</t>
  </si>
  <si>
    <t>ik heb een mail gestuurd</t>
  </si>
  <si>
    <t>ik heb gebeld</t>
  </si>
  <si>
    <t>ik heb een brief gestuurd</t>
  </si>
  <si>
    <t>ik heb een bericht via de website gestuurd</t>
  </si>
  <si>
    <t>ik heb ingelogd op [het huurdersportaal/naam huurdersportaal]</t>
  </si>
  <si>
    <t>ik ben naar het kantoor gegaan</t>
  </si>
  <si>
    <t>iets anders: ______________________________</t>
  </si>
  <si>
    <t>VOP1500</t>
  </si>
  <si>
    <t xml:space="preserve">Was het makkelijk om de huur te stoppen? </t>
  </si>
  <si>
    <t>nee, want ______________________________</t>
  </si>
  <si>
    <t>VOP1600</t>
  </si>
  <si>
    <t>Wat vond u van de informatie die u kreeg nadat u de huur had gestopt? Geef een rapportcijfer.</t>
  </si>
  <si>
    <t>ik heb geen informatie gekregen</t>
  </si>
  <si>
    <t>VOP1700</t>
  </si>
  <si>
    <t>VOP1800</t>
  </si>
  <si>
    <t>Wist u wat u moest doen nadat u de huur had gestopt? Hoe duidelijk was dat voor u? Geef een rapportcijfer.</t>
  </si>
  <si>
    <t>VOP1900</t>
  </si>
  <si>
    <t>VNH4800</t>
  </si>
  <si>
    <t xml:space="preserve">Heeft u de woning zelf laten zien aan de nieuwe bewoner? </t>
  </si>
  <si>
    <t>VNH4900</t>
  </si>
  <si>
    <t>Wordt alleen gesteld aan de huurders die bij VNH4800 aangeven dat ze zelf de woning aan de nieuwe bewoner hebben laten zien.</t>
  </si>
  <si>
    <t>dat vond ik prettig, omdat ______________________________</t>
  </si>
  <si>
    <t>dat vond ik niet prettig, maar ook niet vervelend</t>
  </si>
  <si>
    <t>dat vond ik vervelend, omdat ______________________________</t>
  </si>
  <si>
    <t>VNH5000</t>
  </si>
  <si>
    <t>daar heeft [naam corporatie] niets over gezegd</t>
  </si>
  <si>
    <t>er waren geen spullen die de nieuwe huurder kon overnemen</t>
  </si>
  <si>
    <t>VAW2000</t>
  </si>
  <si>
    <r>
      <t xml:space="preserve">U moest de woning goed achterlaten toen u verhuisde. Heeft een medewerker van [naam corporatie] u vóór die tijd verteld hoe u de woning moest achterlaten?
</t>
    </r>
    <r>
      <rPr>
        <sz val="10"/>
        <color theme="3"/>
        <rFont val="Arial"/>
        <family val="2"/>
      </rPr>
      <t>De medewerker kan samen met u door de woning hebben gelopen. Maar u kunt ook een online gesprek met de medewerker hebben gehad.</t>
    </r>
  </si>
  <si>
    <t>ja, ik heb een afspraak in de woning gehad</t>
  </si>
  <si>
    <t>ja, ik heb een online afspraak gehad</t>
  </si>
  <si>
    <t>ja, ik heb een afspraak via de telefoon gehad</t>
  </si>
  <si>
    <t>nee, en ik krijg ook geen rekening meer</t>
  </si>
  <si>
    <t>VAW2100</t>
  </si>
  <si>
    <t>Wat vond u deze afspraak? Geef een rapportcijfer.</t>
  </si>
  <si>
    <t>Wordt alleen gesteld aan de huurders die bij VAW2000 aangeven dat een medewerker ze heeft verteld hoe ze de woning moesten achterlaten.</t>
  </si>
  <si>
    <t>VAW2200</t>
  </si>
  <si>
    <t>VAW2300</t>
  </si>
  <si>
    <t>VAW2400</t>
  </si>
  <si>
    <t>VAW2500</t>
  </si>
  <si>
    <t>VAW2600</t>
  </si>
  <si>
    <t>VAW2700</t>
  </si>
  <si>
    <t>VAW2800</t>
  </si>
  <si>
    <t>VAW2900</t>
  </si>
  <si>
    <t>VAW3000</t>
  </si>
  <si>
    <t>VAW3100</t>
  </si>
  <si>
    <t>VAW3200</t>
  </si>
  <si>
    <t>VAW3300</t>
  </si>
  <si>
    <t>VAW3400</t>
  </si>
  <si>
    <t xml:space="preserve">Voordat u de sleutels inleverde, heeft u toen een afspraak met een medewerker van [naam corporatie] gehad om te kijken of u de woning goed achterliet? </t>
  </si>
  <si>
    <t>VAW3500</t>
  </si>
  <si>
    <t>Wordt alleen gesteld aan de huurders die bij VAW3400 aangeven dat ze samen met een medewerker hebben gekeken of ze de woning goed achterlieten.</t>
  </si>
  <si>
    <t>VAW3600</t>
  </si>
  <si>
    <t>VAW3700</t>
  </si>
  <si>
    <t>VAW3800</t>
  </si>
  <si>
    <t>VAW3900</t>
  </si>
  <si>
    <t>VAW4000</t>
  </si>
  <si>
    <t>VAW4100</t>
  </si>
  <si>
    <t>VAW4200</t>
  </si>
  <si>
    <t>VAW4300</t>
  </si>
  <si>
    <t>VAW4400</t>
  </si>
  <si>
    <t>VAW4500</t>
  </si>
  <si>
    <t>VAW4600</t>
  </si>
  <si>
    <t>VAW4700</t>
  </si>
  <si>
    <t>VSI5100</t>
  </si>
  <si>
    <t>ja, bij een medewerker in de woning</t>
  </si>
  <si>
    <t>ja, bij een medewerker op kantoor</t>
  </si>
  <si>
    <t>ja, in een brievenbus of sleutelbox</t>
  </si>
  <si>
    <t>ergens anders: ______________________________</t>
  </si>
  <si>
    <t>VSI5200</t>
  </si>
  <si>
    <t>Wordt alleen gesteld aan de huurders die bij VSI5100 aangeven dat ze de sleutel in een brievenbus of sleutelbox hebben ingeleverd.</t>
  </si>
  <si>
    <t>VSI5300</t>
  </si>
  <si>
    <t>Wordt alleen gesteld aan de huurders die bij VSI5100 aangeven dat ze de sleutel bij een medewerker hebben ingeleverd.</t>
  </si>
  <si>
    <t>VSI5400</t>
  </si>
  <si>
    <t>VEI5500</t>
  </si>
  <si>
    <t>U heeft de sleutels ingeleverd. Heeft u daarna nog een rekening van [naam corporatie] gehad?</t>
  </si>
  <si>
    <t>ja, en dat wist ik</t>
  </si>
  <si>
    <t>ja, maar dat had ik niet verwacht</t>
  </si>
  <si>
    <t>nee, en ik weet niet of ik nog een rekening krijg</t>
  </si>
  <si>
    <t>VEI5600</t>
  </si>
  <si>
    <t>Hoe duidelijk was deze rekening? Geef een rapportcijfer.</t>
  </si>
  <si>
    <t>Wordt alleen gesteld aan de huurders die bij VEI5500 aangeven nog een eindafrekening te hebben gehad.</t>
  </si>
  <si>
    <t>VEI5700</t>
  </si>
  <si>
    <t>Wordt alleen gesteld aan de huurders die bij VEI5500 aangeven nog een eindrekening te hebben gehad.</t>
  </si>
  <si>
    <t>VEI5800</t>
  </si>
  <si>
    <t>Wordt alleen gesteld aan de huurders die bij VEI5500 aangeven nog een eindafrekening te hebben gehad en dit ook wisten.</t>
  </si>
  <si>
    <t>VEI5900</t>
  </si>
  <si>
    <t>VEI5950</t>
  </si>
  <si>
    <t>Wordt alleen gesteld aan de huurders die bij VEI5900 aangeven dat alles is geregeld voor de oude woning.</t>
  </si>
  <si>
    <t>VOV6000</t>
  </si>
  <si>
    <r>
      <t xml:space="preserve">Hoeveel moeite kostte het u om de huur op te zeggen en de woning in de afgesproken staat achter te laten?
</t>
    </r>
    <r>
      <rPr>
        <sz val="10"/>
        <color theme="3"/>
        <rFont val="Arial"/>
        <family val="2"/>
      </rPr>
      <t>Het gaat hier over de dienstverlening van [naam corporatie] bij het opzeggen van de huur, het maken van afspraken over de staat waarin u de woning moest achterlaten en de eventuele controle/eindinspectie van uw woning. Het gaat hier niet over de inspanning die u moest doen voor de verhuizing.</t>
    </r>
  </si>
  <si>
    <t>heel moeilijk</t>
  </si>
  <si>
    <t>moeilijk</t>
  </si>
  <si>
    <t>niet makkelijk en niet moeilijk</t>
  </si>
  <si>
    <t>makkelijk</t>
  </si>
  <si>
    <t>heel makkelijk</t>
  </si>
  <si>
    <t>VOV6100</t>
  </si>
  <si>
    <t>VOV6200</t>
  </si>
  <si>
    <t>VOV6300</t>
  </si>
  <si>
    <t>Hoe waarschijnlijk is het dat u positief praat over [naam corporatie] bij vrienden of familie?</t>
  </si>
  <si>
    <t>0 - zeer onwaarschijnlijk</t>
  </si>
  <si>
    <t>10 - zeer waarschijnlijk</t>
  </si>
  <si>
    <t>VOV6400</t>
  </si>
  <si>
    <t>dat ik alle informatie krijg die ik nodig heb nadat ik de huur heb opgezegd</t>
  </si>
  <si>
    <t>dat [naam corporatie] me goed helpt</t>
  </si>
  <si>
    <t>dat ik weet hoe ik de woning moet achterlaten</t>
  </si>
  <si>
    <t>dat ik van [naam corporatie] hoor of ik spullen kan laten overnemen. En hoe dat kan</t>
  </si>
  <si>
    <t>dat ik van [naam corporatie] hoor of ik de woning goed heb achtergelaten</t>
  </si>
  <si>
    <t>dat ik weet welke kosten ik kan verwachten</t>
  </si>
  <si>
    <t>dat ik weet aan wie ik mijn vragen kan stellen</t>
  </si>
  <si>
    <t>dat ik weet wat ik kan verwachten van [naam corporatie]</t>
  </si>
  <si>
    <t>dat ik weet dat ik niets meer hoef te regelen voor de vorige woning</t>
  </si>
  <si>
    <t>VOV6500</t>
  </si>
  <si>
    <t>VON6600</t>
  </si>
  <si>
    <t>Wordt alleen gesteld aan de huurders die bij VAL0100, VAL0300, VOP1800, VAW2100, VAW3200, VAW3500 of VAW4600 een 5 of lager geven.</t>
  </si>
  <si>
    <t>nee, nog niet</t>
  </si>
  <si>
    <t>VON6700</t>
  </si>
  <si>
    <t>Wordt alleen gesteld aan de huurders die bij VON6600 aangeven dat ze het de corporatie hebben laten weten dat ze niet tevreden zijn.</t>
  </si>
  <si>
    <t>VON6800</t>
  </si>
  <si>
    <t>VON6900</t>
  </si>
  <si>
    <t>ik heb nog niets gehoord</t>
  </si>
  <si>
    <t>VON7000</t>
  </si>
  <si>
    <t>Wordt niet gesteld aan de huurders die bij VON6900 aangeven dat ze nog niets hebben gehoord.</t>
  </si>
  <si>
    <t>VON7100</t>
  </si>
  <si>
    <t>VON7200</t>
  </si>
  <si>
    <t>nee, maar dat was ook niet nodig</t>
  </si>
  <si>
    <t>VON7300</t>
  </si>
  <si>
    <t>Wordt alleen gesteld aan de huurders die bij VON7200 aangeven dat er afspraken zijn gemaakt.</t>
  </si>
  <si>
    <t>voor een deel</t>
  </si>
  <si>
    <t>ze zijn er nog mee bezig</t>
  </si>
  <si>
    <t>VON7400</t>
  </si>
  <si>
    <r>
      <rPr>
        <b/>
        <sz val="10"/>
        <color theme="3"/>
        <rFont val="Arial"/>
        <family val="2"/>
      </rPr>
      <t>U was niet tevreden. Is dat door uw melding en het contact met [naam corporatie] verandert?</t>
    </r>
    <r>
      <rPr>
        <sz val="10"/>
        <color theme="3"/>
        <rFont val="Arial"/>
        <family val="2"/>
      </rPr>
      <t xml:space="preserve">
</t>
    </r>
  </si>
  <si>
    <t>nee, want ik had verwacht dat ______________________________</t>
  </si>
  <si>
    <t>VON7500</t>
  </si>
  <si>
    <t>VWB7600</t>
  </si>
  <si>
    <r>
      <t xml:space="preserve">Waarom bent u verhuisd? 
</t>
    </r>
    <r>
      <rPr>
        <sz val="10"/>
        <color theme="3"/>
        <rFont val="Arial"/>
        <family val="2"/>
      </rPr>
      <t>U kunt meer antwoorden kiezen.</t>
    </r>
  </si>
  <si>
    <t>de woning was te klein</t>
  </si>
  <si>
    <t>de woning was te groot</t>
  </si>
  <si>
    <t>ik had geen tuin, of de tuin was te klein</t>
  </si>
  <si>
    <t>ik had geen balkon, of het balkon was te klein</t>
  </si>
  <si>
    <t>de woning was te duur</t>
  </si>
  <si>
    <t>het onderhoud was slecht</t>
  </si>
  <si>
    <t>ik had last van de buren</t>
  </si>
  <si>
    <t>door mijn gezondheid</t>
  </si>
  <si>
    <t>om iets persoonlijks. Bijvoorbeeld trouwen, samenwonen, kinderen, andere baan</t>
  </si>
  <si>
    <t>ik vond de buurt niet meer fijn</t>
  </si>
  <si>
    <t>mijn huurcontract liep af</t>
  </si>
  <si>
    <t>VWB7700</t>
  </si>
  <si>
    <t xml:space="preserve">Welk rapportcijfer geeft u voor de kwaliteit van uw woning?
</t>
  </si>
  <si>
    <t>VWB7800</t>
  </si>
  <si>
    <r>
      <rPr>
        <b/>
        <sz val="10"/>
        <color theme="3"/>
        <rFont val="Arial"/>
        <family val="2"/>
      </rPr>
      <t>Waarom geeft u een [inlezen antwoord VWB7700]?</t>
    </r>
    <r>
      <rPr>
        <sz val="10"/>
        <color theme="3"/>
        <rFont val="Arial"/>
        <family val="2"/>
      </rPr>
      <t xml:space="preserve">
U kunt meer antwoorden kiezen.</t>
    </r>
  </si>
  <si>
    <t>Wordt alleen gesteld aan de huurders die bij VWB7700 een 6 of lager geven.</t>
  </si>
  <si>
    <t>mijn keuken was slecht</t>
  </si>
  <si>
    <t>mijn badkamer was slecht</t>
  </si>
  <si>
    <t>mijn wc was slecht</t>
  </si>
  <si>
    <t>ik had last van geluid</t>
  </si>
  <si>
    <t>ik had last van tocht in huis</t>
  </si>
  <si>
    <t>ik had last van vocht in huis</t>
  </si>
  <si>
    <t>VWB7900</t>
  </si>
  <si>
    <t>Wordt alleen gesteld aan de huurders die bij VWB7700 een 8 of hoger geven.</t>
  </si>
  <si>
    <t>de woning was groot genoeg</t>
  </si>
  <si>
    <t>de tuin was groot genoeg</t>
  </si>
  <si>
    <t>het balkon was groot genoeg</t>
  </si>
  <si>
    <t>de keuken was goed</t>
  </si>
  <si>
    <t>de badkamer was goed</t>
  </si>
  <si>
    <t>de wc was goed</t>
  </si>
  <si>
    <t>ik had geen last van geluid</t>
  </si>
  <si>
    <t>ik had geen last van tocht in huis</t>
  </si>
  <si>
    <t>ik had geen last van vocht in huis</t>
  </si>
  <si>
    <t>VWB8000</t>
  </si>
  <si>
    <t>Welk rapportcijfer geeft u voor uw buurt?</t>
  </si>
  <si>
    <t>VWB8100</t>
  </si>
  <si>
    <r>
      <rPr>
        <b/>
        <sz val="10"/>
        <color theme="3"/>
        <rFont val="Arial"/>
        <family val="2"/>
      </rPr>
      <t>Waarom geeft u een [inlezen antwoord VWB8000]?</t>
    </r>
    <r>
      <rPr>
        <sz val="10"/>
        <color theme="3"/>
        <rFont val="Arial"/>
        <family val="2"/>
      </rPr>
      <t xml:space="preserve">
U kunt meer antwoorden kiezen.</t>
    </r>
  </si>
  <si>
    <t>Wordt alleen gesteld aan de huurders die bij VWB8000 een 6 of lager geven.</t>
  </si>
  <si>
    <t>de buurt was te druk</t>
  </si>
  <si>
    <t>de buurt was te rustig</t>
  </si>
  <si>
    <t>de buurt lag niet op de goede plek</t>
  </si>
  <si>
    <t>de buurt was niet schoon</t>
  </si>
  <si>
    <t>de mensen in die buurt onderhouden hun tuinen slecht</t>
  </si>
  <si>
    <t>er waren te weinig bomen en struiken in mijn buurt</t>
  </si>
  <si>
    <t>er waren niet genoeg voorzieningen in de buurt. Bijvoorbeeld scholen, winkels, bushaltes, een station</t>
  </si>
  <si>
    <t>de buurt was niet veilig</t>
  </si>
  <si>
    <t>VWB8200</t>
  </si>
  <si>
    <t>Wordt alleen gesteld aan de huurders die bij VWB8000 een 8 of hoger geven.</t>
  </si>
  <si>
    <t>de buurt was rustig</t>
  </si>
  <si>
    <t>de buurt was gezellig</t>
  </si>
  <si>
    <t>de buurt lag op de goede plek</t>
  </si>
  <si>
    <t>de buren gingen goed met elkaar om</t>
  </si>
  <si>
    <t>de buurt was schoon</t>
  </si>
  <si>
    <t>er waren genoeg bomen en struiken in de buurt</t>
  </si>
  <si>
    <t>er waren genoeg voorzieningen in de buurt. Bijvoorbeeld scholen, winkels, bushaltes, een station</t>
  </si>
  <si>
    <t>de buurt was veilig</t>
  </si>
  <si>
    <t>Achtergrondkenmerken</t>
  </si>
  <si>
    <t>VAK8300</t>
  </si>
  <si>
    <t>vrouw</t>
  </si>
  <si>
    <t>man</t>
  </si>
  <si>
    <t>______________________________</t>
  </si>
  <si>
    <t>dat wil ik niet zeggen</t>
  </si>
  <si>
    <t>VAK8400</t>
  </si>
  <si>
    <t>In welk jaar bent u geboren?</t>
  </si>
  <si>
    <t>numeriek</t>
  </si>
  <si>
    <t>VAK8500</t>
  </si>
  <si>
    <t>ik woon alleen</t>
  </si>
  <si>
    <t>ik woon met mijn kinderen</t>
  </si>
  <si>
    <t>ik woon met mijn partner</t>
  </si>
  <si>
    <t>ik woon met mijn partner en kinderen</t>
  </si>
  <si>
    <t>Anonimiteit</t>
  </si>
  <si>
    <t>VAN8600</t>
  </si>
  <si>
    <r>
      <t xml:space="preserve">We gebruiken uw antwoorden, maar niet uw naam. Niemand kan zien welke antwoorden u hebt gegeven. U kan ons wel toestemming geven om uw naam, adres, telefoonnummer en e-mailadres aan [naam corporatie] en [naam aannemer] te geven. [Naam corporatie] en [naam aannemer] vinden dat fijn. Ze kunnen u dan vragen stellen die helpen hun werk beter te doen. Wilt u daarom de vraag die hieronder staat beantwoorden?
</t>
    </r>
    <r>
      <rPr>
        <b/>
        <sz val="10"/>
        <color theme="3"/>
        <rFont val="Arial"/>
        <family val="2"/>
      </rPr>
      <t xml:space="preserve">
Vindt u het goed als wij uw naam, telefoonnummer en e-mailadres aan [naam corporatie] geven?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</si>
</sst>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
      <left/>
      <right style="thick">
        <color theme="9" tint="0.79995117038483843"/>
      </right>
      <top style="thick">
        <color theme="9" tint="0.79995117038483843"/>
      </top>
      <bottom style="thick">
        <color theme="9" tint="0.79995117038483843"/>
      </bottom>
      <diagonal/>
    </border>
    <border>
      <left style="thick">
        <color theme="9" tint="0.79995117038483843"/>
      </left>
      <right/>
      <top style="thick">
        <color theme="9" tint="0.79995117038483843"/>
      </top>
      <bottom style="thick">
        <color theme="9" tint="0.79995117038483843"/>
      </bottom>
      <diagonal/>
    </border>
    <border>
      <left/>
      <right/>
      <top style="thick">
        <color theme="9" tint="0.79989013336588644"/>
      </top>
      <bottom style="thick">
        <color theme="9" tint="0.79992065187536243"/>
      </bottom>
      <diagonal/>
    </border>
  </borders>
  <cellStyleXfs count="1">
    <xf numFmtId="0" fontId="0" fillId="0" borderId="0"/>
  </cellStyleXfs>
  <cellXfs count="80">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0" borderId="0" xfId="0" applyFont="1" applyAlignment="1">
      <alignment horizontal="center"/>
    </xf>
    <xf numFmtId="0" fontId="2" fillId="0" borderId="0" xfId="0" applyFont="1"/>
    <xf numFmtId="0" fontId="6" fillId="3" borderId="0" xfId="0" applyFont="1" applyFill="1" applyAlignment="1">
      <alignment vertical="center"/>
    </xf>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1" fillId="0" borderId="17" xfId="0" applyFont="1" applyBorder="1" applyAlignment="1">
      <alignment vertical="center" wrapText="1"/>
    </xf>
    <xf numFmtId="0" fontId="1" fillId="0" borderId="10" xfId="0" applyFont="1" applyBorder="1" applyAlignment="1">
      <alignment vertical="center"/>
    </xf>
    <xf numFmtId="0" fontId="2" fillId="4" borderId="11" xfId="0" applyFont="1" applyFill="1" applyBorder="1" applyAlignment="1">
      <alignment horizontal="center" vertical="center"/>
    </xf>
    <xf numFmtId="0" fontId="2" fillId="3" borderId="1" xfId="0" applyFont="1" applyFill="1" applyBorder="1" applyAlignment="1">
      <alignment wrapText="1"/>
    </xf>
    <xf numFmtId="0" fontId="0" fillId="0" borderId="0" xfId="0" applyAlignment="1">
      <alignment vertical="center"/>
    </xf>
    <xf numFmtId="0" fontId="1" fillId="3" borderId="1" xfId="0" applyFont="1" applyFill="1" applyBorder="1"/>
    <xf numFmtId="0" fontId="1" fillId="2" borderId="16" xfId="0" applyFont="1" applyFill="1" applyBorder="1" applyAlignment="1">
      <alignment vertical="center" wrapText="1"/>
    </xf>
    <xf numFmtId="0" fontId="1" fillId="2" borderId="15" xfId="0" applyFont="1" applyFill="1" applyBorder="1" applyAlignment="1">
      <alignment vertical="center"/>
    </xf>
    <xf numFmtId="0" fontId="2" fillId="2" borderId="11" xfId="0" applyFont="1" applyFill="1" applyBorder="1" applyAlignment="1">
      <alignment horizontal="center" vertical="center" wrapText="1"/>
    </xf>
    <xf numFmtId="0" fontId="2" fillId="3" borderId="5" xfId="0" applyFont="1" applyFill="1" applyBorder="1" applyAlignment="1">
      <alignment vertical="center"/>
    </xf>
    <xf numFmtId="0" fontId="1" fillId="3" borderId="8" xfId="0" applyFont="1" applyFill="1" applyBorder="1" applyAlignment="1">
      <alignment vertical="center"/>
    </xf>
    <xf numFmtId="0" fontId="2" fillId="3" borderId="8" xfId="0" applyFont="1" applyFill="1" applyBorder="1"/>
    <xf numFmtId="0" fontId="2" fillId="3" borderId="6" xfId="0" applyFont="1" applyFill="1" applyBorder="1"/>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1" fillId="2" borderId="13" xfId="0" applyFont="1" applyFill="1" applyBorder="1" applyAlignment="1">
      <alignment vertical="center"/>
    </xf>
    <xf numFmtId="0" fontId="1" fillId="2" borderId="12" xfId="0" applyFont="1" applyFill="1" applyBorder="1" applyAlignment="1">
      <alignment vertical="center"/>
    </xf>
    <xf numFmtId="0" fontId="2" fillId="2" borderId="14" xfId="0" applyFont="1" applyFill="1" applyBorder="1" applyAlignment="1">
      <alignment horizontal="center" vertical="center"/>
    </xf>
    <xf numFmtId="0" fontId="1" fillId="3" borderId="1" xfId="0" applyFont="1" applyFill="1" applyBorder="1" applyAlignment="1">
      <alignment vertical="center"/>
    </xf>
    <xf numFmtId="0" fontId="1" fillId="4" borderId="9" xfId="0" applyFont="1" applyFill="1" applyBorder="1" applyAlignment="1">
      <alignment vertical="center" wrapText="1"/>
    </xf>
    <xf numFmtId="0" fontId="8" fillId="4" borderId="11" xfId="0" applyFont="1" applyFill="1" applyBorder="1" applyAlignment="1">
      <alignment horizontal="center" vertical="center"/>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6" fillId="3" borderId="2"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0" borderId="1" xfId="0" applyFont="1" applyBorder="1" applyAlignment="1">
      <alignment vertical="center"/>
    </xf>
    <xf numFmtId="0" fontId="1" fillId="2" borderId="13" xfId="0" applyFont="1" applyFill="1" applyBorder="1" applyAlignment="1">
      <alignment vertical="center" wrapText="1"/>
    </xf>
    <xf numFmtId="0" fontId="1" fillId="3" borderId="8" xfId="0" applyFont="1" applyFill="1" applyBorder="1"/>
    <xf numFmtId="0" fontId="2" fillId="3" borderId="8" xfId="0" applyFont="1" applyFill="1" applyBorder="1" applyAlignment="1">
      <alignment horizontal="center"/>
    </xf>
    <xf numFmtId="0" fontId="1" fillId="3" borderId="6" xfId="0" applyFont="1" applyFill="1" applyBorder="1"/>
    <xf numFmtId="0" fontId="2" fillId="3" borderId="0" xfId="0" applyFont="1" applyFill="1" applyAlignment="1">
      <alignment horizontal="center" vertical="center"/>
    </xf>
    <xf numFmtId="0" fontId="2" fillId="3" borderId="1" xfId="0" applyFont="1" applyFill="1" applyBorder="1" applyAlignment="1">
      <alignment vertical="center"/>
    </xf>
    <xf numFmtId="0" fontId="1" fillId="3" borderId="4" xfId="0" applyFont="1" applyFill="1" applyBorder="1" applyAlignment="1">
      <alignment vertical="center"/>
    </xf>
    <xf numFmtId="0" fontId="8" fillId="2" borderId="14" xfId="0" applyFont="1" applyFill="1" applyBorder="1" applyAlignment="1">
      <alignment horizontal="center" vertical="center"/>
    </xf>
    <xf numFmtId="0" fontId="1" fillId="4" borderId="13" xfId="0" applyFont="1" applyFill="1" applyBorder="1" applyAlignment="1">
      <alignment vertical="center"/>
    </xf>
    <xf numFmtId="0" fontId="1" fillId="4" borderId="12" xfId="0" applyFont="1" applyFill="1" applyBorder="1" applyAlignment="1">
      <alignment vertical="center"/>
    </xf>
    <xf numFmtId="0" fontId="2" fillId="4" borderId="14"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6" xfId="0" applyFont="1" applyFill="1" applyBorder="1" applyAlignment="1">
      <alignment vertical="center"/>
    </xf>
    <xf numFmtId="0" fontId="2" fillId="3" borderId="0" xfId="0" applyFont="1" applyFill="1" applyAlignment="1">
      <alignment horizontal="center"/>
    </xf>
    <xf numFmtId="0" fontId="2" fillId="3" borderId="5" xfId="0" applyFont="1" applyFill="1" applyBorder="1"/>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6" xfId="0" applyFont="1" applyFill="1" applyBorder="1" applyAlignment="1">
      <alignment horizontal="left" vertical="center" wrapText="1"/>
    </xf>
  </cellXfs>
  <cellStyles count="1">
    <cellStyle name="Standaard" xfId="0" builtinId="0"/>
  </cellStyles>
  <dxfs count="81">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top style="thick">
          <color theme="9" tint="0.79998168889431442"/>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ont>
        <b/>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style="thick">
          <color theme="9" tint="0.79998168889431442"/>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right/>
        <top/>
        <bottom/>
      </border>
      <protection locked="0"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style="thick">
          <color theme="9" tint="0.79998168889431442"/>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left style="medium">
          <color theme="2"/>
        </lef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medium">
          <color theme="2"/>
        </left>
        <right/>
        <top/>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328807</xdr:colOff>
      <xdr:row>12</xdr:row>
      <xdr:rowOff>36475</xdr:rowOff>
    </xdr:from>
    <xdr:to>
      <xdr:col>4</xdr:col>
      <xdr:colOff>490913</xdr:colOff>
      <xdr:row>12</xdr:row>
      <xdr:rowOff>244303</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1732" y="1922425"/>
          <a:ext cx="162106" cy="207828"/>
        </a:xfrm>
        <a:prstGeom prst="rect">
          <a:avLst/>
        </a:prstGeom>
      </xdr:spPr>
    </xdr:pic>
    <xdr:clientData/>
  </xdr:twoCellAnchor>
  <xdr:twoCellAnchor editAs="oneCell">
    <xdr:from>
      <xdr:col>4</xdr:col>
      <xdr:colOff>570752</xdr:colOff>
      <xdr:row>11</xdr:row>
      <xdr:rowOff>34613</xdr:rowOff>
    </xdr:from>
    <xdr:to>
      <xdr:col>4</xdr:col>
      <xdr:colOff>808001</xdr:colOff>
      <xdr:row>11</xdr:row>
      <xdr:rowOff>196300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0777" y="1539563"/>
          <a:ext cx="237249" cy="161687"/>
        </a:xfrm>
        <a:prstGeom prst="rect">
          <a:avLst/>
        </a:prstGeom>
      </xdr:spPr>
    </xdr:pic>
    <xdr:clientData/>
  </xdr:twoCellAnchor>
  <xdr:twoCellAnchor editAs="oneCell">
    <xdr:from>
      <xdr:col>4</xdr:col>
      <xdr:colOff>329619</xdr:colOff>
      <xdr:row>11</xdr:row>
      <xdr:rowOff>34613</xdr:rowOff>
    </xdr:from>
    <xdr:to>
      <xdr:col>4</xdr:col>
      <xdr:colOff>491725</xdr:colOff>
      <xdr:row>11</xdr:row>
      <xdr:rowOff>242441</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59644" y="1539563"/>
          <a:ext cx="162106" cy="207828"/>
        </a:xfrm>
        <a:prstGeom prst="rect">
          <a:avLst/>
        </a:prstGeom>
      </xdr:spPr>
    </xdr:pic>
    <xdr:clientData/>
  </xdr:twoCellAnchor>
  <xdr:twoCellAnchor editAs="oneCell">
    <xdr:from>
      <xdr:col>4</xdr:col>
      <xdr:colOff>329044</xdr:colOff>
      <xdr:row>32</xdr:row>
      <xdr:rowOff>47625</xdr:rowOff>
    </xdr:from>
    <xdr:to>
      <xdr:col>4</xdr:col>
      <xdr:colOff>491150</xdr:colOff>
      <xdr:row>33</xdr:row>
      <xdr:rowOff>0</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1969" y="3952875"/>
          <a:ext cx="162106" cy="200025"/>
        </a:xfrm>
        <a:prstGeom prst="rect">
          <a:avLst/>
        </a:prstGeom>
      </xdr:spPr>
    </xdr:pic>
    <xdr:clientData/>
  </xdr:twoCellAnchor>
  <xdr:twoCellAnchor editAs="oneCell">
    <xdr:from>
      <xdr:col>4</xdr:col>
      <xdr:colOff>316544</xdr:colOff>
      <xdr:row>45</xdr:row>
      <xdr:rowOff>44453</xdr:rowOff>
    </xdr:from>
    <xdr:to>
      <xdr:col>4</xdr:col>
      <xdr:colOff>478650</xdr:colOff>
      <xdr:row>46</xdr:row>
      <xdr:rowOff>4631</xdr:rowOff>
    </xdr:to>
    <xdr:pic>
      <xdr:nvPicPr>
        <xdr:cNvPr id="28" name="Afbeelding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6569" y="10541003"/>
          <a:ext cx="162106" cy="207828"/>
        </a:xfrm>
        <a:prstGeom prst="rect">
          <a:avLst/>
        </a:prstGeom>
      </xdr:spPr>
    </xdr:pic>
    <xdr:clientData/>
  </xdr:twoCellAnchor>
  <xdr:twoCellAnchor editAs="oneCell">
    <xdr:from>
      <xdr:col>4</xdr:col>
      <xdr:colOff>339180</xdr:colOff>
      <xdr:row>95</xdr:row>
      <xdr:rowOff>28575</xdr:rowOff>
    </xdr:from>
    <xdr:to>
      <xdr:col>4</xdr:col>
      <xdr:colOff>501286</xdr:colOff>
      <xdr:row>95</xdr:row>
      <xdr:rowOff>241167</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9205" y="23107650"/>
          <a:ext cx="162106" cy="212592"/>
        </a:xfrm>
        <a:prstGeom prst="rect">
          <a:avLst/>
        </a:prstGeom>
      </xdr:spPr>
    </xdr:pic>
    <xdr:clientData/>
  </xdr:twoCellAnchor>
  <xdr:twoCellAnchor editAs="oneCell">
    <xdr:from>
      <xdr:col>4</xdr:col>
      <xdr:colOff>572340</xdr:colOff>
      <xdr:row>95</xdr:row>
      <xdr:rowOff>38100</xdr:rowOff>
    </xdr:from>
    <xdr:to>
      <xdr:col>4</xdr:col>
      <xdr:colOff>809264</xdr:colOff>
      <xdr:row>95</xdr:row>
      <xdr:rowOff>206244</xdr:rowOff>
    </xdr:to>
    <xdr:pic>
      <xdr:nvPicPr>
        <xdr:cNvPr id="49" name="Afbeelding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2365" y="23117175"/>
          <a:ext cx="236924" cy="168144"/>
        </a:xfrm>
        <a:prstGeom prst="rect">
          <a:avLst/>
        </a:prstGeom>
      </xdr:spPr>
    </xdr:pic>
    <xdr:clientData/>
  </xdr:twoCellAnchor>
  <xdr:twoCellAnchor editAs="oneCell">
    <xdr:from>
      <xdr:col>4</xdr:col>
      <xdr:colOff>339180</xdr:colOff>
      <xdr:row>96</xdr:row>
      <xdr:rowOff>23814</xdr:rowOff>
    </xdr:from>
    <xdr:to>
      <xdr:col>4</xdr:col>
      <xdr:colOff>501286</xdr:colOff>
      <xdr:row>96</xdr:row>
      <xdr:rowOff>231642</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2105" y="12815889"/>
          <a:ext cx="162106" cy="207828"/>
        </a:xfrm>
        <a:prstGeom prst="rect">
          <a:avLst/>
        </a:prstGeom>
      </xdr:spPr>
    </xdr:pic>
    <xdr:clientData/>
  </xdr:twoCellAnchor>
  <xdr:twoCellAnchor editAs="oneCell">
    <xdr:from>
      <xdr:col>4</xdr:col>
      <xdr:colOff>330395</xdr:colOff>
      <xdr:row>14</xdr:row>
      <xdr:rowOff>41238</xdr:rowOff>
    </xdr:from>
    <xdr:to>
      <xdr:col>4</xdr:col>
      <xdr:colOff>492501</xdr:colOff>
      <xdr:row>15</xdr:row>
      <xdr:rowOff>0</xdr:rowOff>
    </xdr:to>
    <xdr:pic>
      <xdr:nvPicPr>
        <xdr:cNvPr id="54" name="Afbeelding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3320" y="2422488"/>
          <a:ext cx="162106" cy="207828"/>
        </a:xfrm>
        <a:prstGeom prst="rect">
          <a:avLst/>
        </a:prstGeom>
      </xdr:spPr>
    </xdr:pic>
    <xdr:clientData/>
  </xdr:twoCellAnchor>
  <xdr:twoCellAnchor editAs="oneCell">
    <xdr:from>
      <xdr:col>4</xdr:col>
      <xdr:colOff>330632</xdr:colOff>
      <xdr:row>30</xdr:row>
      <xdr:rowOff>38100</xdr:rowOff>
    </xdr:from>
    <xdr:to>
      <xdr:col>4</xdr:col>
      <xdr:colOff>492738</xdr:colOff>
      <xdr:row>30</xdr:row>
      <xdr:rowOff>246062</xdr:rowOff>
    </xdr:to>
    <xdr:pic>
      <xdr:nvPicPr>
        <xdr:cNvPr id="55" name="Afbeelding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3557" y="3695700"/>
          <a:ext cx="162106" cy="209550"/>
        </a:xfrm>
        <a:prstGeom prst="rect">
          <a:avLst/>
        </a:prstGeom>
      </xdr:spPr>
    </xdr:pic>
    <xdr:clientData/>
  </xdr:twoCellAnchor>
  <xdr:twoCellAnchor editAs="oneCell">
    <xdr:from>
      <xdr:col>4</xdr:col>
      <xdr:colOff>309994</xdr:colOff>
      <xdr:row>46</xdr:row>
      <xdr:rowOff>34921</xdr:rowOff>
    </xdr:from>
    <xdr:to>
      <xdr:col>4</xdr:col>
      <xdr:colOff>472100</xdr:colOff>
      <xdr:row>46</xdr:row>
      <xdr:rowOff>242749</xdr:rowOff>
    </xdr:to>
    <xdr:pic>
      <xdr:nvPicPr>
        <xdr:cNvPr id="56" name="Afbeelding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40019" y="10779121"/>
          <a:ext cx="162106" cy="207828"/>
        </a:xfrm>
        <a:prstGeom prst="rect">
          <a:avLst/>
        </a:prstGeom>
      </xdr:spPr>
    </xdr:pic>
    <xdr:clientData/>
  </xdr:twoCellAnchor>
  <xdr:twoCellAnchor editAs="oneCell">
    <xdr:from>
      <xdr:col>4</xdr:col>
      <xdr:colOff>300468</xdr:colOff>
      <xdr:row>71</xdr:row>
      <xdr:rowOff>49228</xdr:rowOff>
    </xdr:from>
    <xdr:to>
      <xdr:col>4</xdr:col>
      <xdr:colOff>462574</xdr:colOff>
      <xdr:row>71</xdr:row>
      <xdr:rowOff>246062</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0493" y="16984678"/>
          <a:ext cx="162106" cy="196834"/>
        </a:xfrm>
        <a:prstGeom prst="rect">
          <a:avLst/>
        </a:prstGeom>
      </xdr:spPr>
    </xdr:pic>
    <xdr:clientData/>
  </xdr:twoCellAnchor>
  <xdr:twoCellAnchor editAs="oneCell">
    <xdr:from>
      <xdr:col>4</xdr:col>
      <xdr:colOff>311582</xdr:colOff>
      <xdr:row>57</xdr:row>
      <xdr:rowOff>38100</xdr:rowOff>
    </xdr:from>
    <xdr:to>
      <xdr:col>4</xdr:col>
      <xdr:colOff>473688</xdr:colOff>
      <xdr:row>57</xdr:row>
      <xdr:rowOff>238125</xdr:rowOff>
    </xdr:to>
    <xdr:pic>
      <xdr:nvPicPr>
        <xdr:cNvPr id="52" name="Afbeelding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84507" y="6200775"/>
          <a:ext cx="162106" cy="200025"/>
        </a:xfrm>
        <a:prstGeom prst="rect">
          <a:avLst/>
        </a:prstGeom>
      </xdr:spPr>
    </xdr:pic>
    <xdr:clientData/>
  </xdr:twoCellAnchor>
  <xdr:twoCellAnchor editAs="oneCell">
    <xdr:from>
      <xdr:col>4</xdr:col>
      <xdr:colOff>305231</xdr:colOff>
      <xdr:row>60</xdr:row>
      <xdr:rowOff>38118</xdr:rowOff>
    </xdr:from>
    <xdr:to>
      <xdr:col>4</xdr:col>
      <xdr:colOff>467337</xdr:colOff>
      <xdr:row>60</xdr:row>
      <xdr:rowOff>245946</xdr:rowOff>
    </xdr:to>
    <xdr:pic>
      <xdr:nvPicPr>
        <xdr:cNvPr id="66" name="Afbeelding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5256" y="14249418"/>
          <a:ext cx="162106" cy="207828"/>
        </a:xfrm>
        <a:prstGeom prst="rect">
          <a:avLst/>
        </a:prstGeom>
      </xdr:spPr>
    </xdr:pic>
    <xdr:clientData/>
  </xdr:twoCellAnchor>
  <xdr:twoCellAnchor editAs="oneCell">
    <xdr:from>
      <xdr:col>4</xdr:col>
      <xdr:colOff>331207</xdr:colOff>
      <xdr:row>13</xdr:row>
      <xdr:rowOff>82238</xdr:rowOff>
    </xdr:from>
    <xdr:to>
      <xdr:col>4</xdr:col>
      <xdr:colOff>493313</xdr:colOff>
      <xdr:row>13</xdr:row>
      <xdr:rowOff>290066</xdr:rowOff>
    </xdr:to>
    <xdr:pic>
      <xdr:nvPicPr>
        <xdr:cNvPr id="41" name="Afbeelding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1232" y="2215838"/>
          <a:ext cx="162106" cy="207828"/>
        </a:xfrm>
        <a:prstGeom prst="rect">
          <a:avLst/>
        </a:prstGeom>
      </xdr:spPr>
    </xdr:pic>
    <xdr:clientData/>
  </xdr:twoCellAnchor>
  <xdr:twoCellAnchor editAs="oneCell">
    <xdr:from>
      <xdr:col>4</xdr:col>
      <xdr:colOff>308607</xdr:colOff>
      <xdr:row>58</xdr:row>
      <xdr:rowOff>41278</xdr:rowOff>
    </xdr:from>
    <xdr:to>
      <xdr:col>4</xdr:col>
      <xdr:colOff>470713</xdr:colOff>
      <xdr:row>59</xdr:row>
      <xdr:rowOff>1455</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6451603"/>
          <a:ext cx="162106" cy="207828"/>
        </a:xfrm>
        <a:prstGeom prst="rect">
          <a:avLst/>
        </a:prstGeom>
      </xdr:spPr>
    </xdr:pic>
    <xdr:clientData/>
  </xdr:twoCellAnchor>
  <xdr:twoCellAnchor editAs="oneCell">
    <xdr:from>
      <xdr:col>4</xdr:col>
      <xdr:colOff>308607</xdr:colOff>
      <xdr:row>59</xdr:row>
      <xdr:rowOff>41278</xdr:rowOff>
    </xdr:from>
    <xdr:to>
      <xdr:col>4</xdr:col>
      <xdr:colOff>470713</xdr:colOff>
      <xdr:row>60</xdr:row>
      <xdr:rowOff>1457</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6699253"/>
          <a:ext cx="162106" cy="207828"/>
        </a:xfrm>
        <a:prstGeom prst="rect">
          <a:avLst/>
        </a:prstGeom>
      </xdr:spPr>
    </xdr:pic>
    <xdr:clientData/>
  </xdr:twoCellAnchor>
  <xdr:twoCellAnchor editAs="oneCell">
    <xdr:from>
      <xdr:col>4</xdr:col>
      <xdr:colOff>308607</xdr:colOff>
      <xdr:row>85</xdr:row>
      <xdr:rowOff>38100</xdr:rowOff>
    </xdr:from>
    <xdr:to>
      <xdr:col>4</xdr:col>
      <xdr:colOff>470713</xdr:colOff>
      <xdr:row>85</xdr:row>
      <xdr:rowOff>245928</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0725150"/>
          <a:ext cx="162106" cy="207828"/>
        </a:xfrm>
        <a:prstGeom prst="rect">
          <a:avLst/>
        </a:prstGeom>
      </xdr:spPr>
    </xdr:pic>
    <xdr:clientData/>
  </xdr:twoCellAnchor>
  <xdr:twoCellAnchor editAs="oneCell">
    <xdr:from>
      <xdr:col>4</xdr:col>
      <xdr:colOff>308607</xdr:colOff>
      <xdr:row>86</xdr:row>
      <xdr:rowOff>38100</xdr:rowOff>
    </xdr:from>
    <xdr:to>
      <xdr:col>4</xdr:col>
      <xdr:colOff>470713</xdr:colOff>
      <xdr:row>86</xdr:row>
      <xdr:rowOff>245928</xdr:rowOff>
    </xdr:to>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0972800"/>
          <a:ext cx="162106" cy="207828"/>
        </a:xfrm>
        <a:prstGeom prst="rect">
          <a:avLst/>
        </a:prstGeom>
      </xdr:spPr>
    </xdr:pic>
    <xdr:clientData/>
  </xdr:twoCellAnchor>
  <xdr:twoCellAnchor editAs="oneCell">
    <xdr:from>
      <xdr:col>4</xdr:col>
      <xdr:colOff>333375</xdr:colOff>
      <xdr:row>105</xdr:row>
      <xdr:rowOff>28575</xdr:rowOff>
    </xdr:from>
    <xdr:to>
      <xdr:col>4</xdr:col>
      <xdr:colOff>495481</xdr:colOff>
      <xdr:row>105</xdr:row>
      <xdr:rowOff>225409</xdr:rowOff>
    </xdr:to>
    <xdr:pic>
      <xdr:nvPicPr>
        <xdr:cNvPr id="48" name="Afbeelding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3400" y="26469975"/>
          <a:ext cx="162106" cy="196834"/>
        </a:xfrm>
        <a:prstGeom prst="rect">
          <a:avLst/>
        </a:prstGeom>
      </xdr:spPr>
    </xdr:pic>
    <xdr:clientData/>
  </xdr:twoCellAnchor>
  <xdr:twoCellAnchor editAs="oneCell">
    <xdr:from>
      <xdr:col>4</xdr:col>
      <xdr:colOff>333375</xdr:colOff>
      <xdr:row>106</xdr:row>
      <xdr:rowOff>38100</xdr:rowOff>
    </xdr:from>
    <xdr:to>
      <xdr:col>4</xdr:col>
      <xdr:colOff>495481</xdr:colOff>
      <xdr:row>106</xdr:row>
      <xdr:rowOff>234934</xdr:rowOff>
    </xdr:to>
    <xdr:pic>
      <xdr:nvPicPr>
        <xdr:cNvPr id="53" name="Afbeelding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3400" y="26727150"/>
          <a:ext cx="162106" cy="196834"/>
        </a:xfrm>
        <a:prstGeom prst="rect">
          <a:avLst/>
        </a:prstGeom>
      </xdr:spPr>
    </xdr:pic>
    <xdr:clientData/>
  </xdr:twoCellAnchor>
  <xdr:twoCellAnchor editAs="oneCell">
    <xdr:from>
      <xdr:col>4</xdr:col>
      <xdr:colOff>333375</xdr:colOff>
      <xdr:row>107</xdr:row>
      <xdr:rowOff>38100</xdr:rowOff>
    </xdr:from>
    <xdr:to>
      <xdr:col>4</xdr:col>
      <xdr:colOff>495481</xdr:colOff>
      <xdr:row>107</xdr:row>
      <xdr:rowOff>234934</xdr:rowOff>
    </xdr:to>
    <xdr:pic>
      <xdr:nvPicPr>
        <xdr:cNvPr id="57" name="Afbeelding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3400" y="26974800"/>
          <a:ext cx="162106" cy="196834"/>
        </a:xfrm>
        <a:prstGeom prst="rect">
          <a:avLst/>
        </a:prstGeom>
      </xdr:spPr>
    </xdr:pic>
    <xdr:clientData/>
  </xdr:twoCellAnchor>
  <xdr:twoCellAnchor>
    <xdr:from>
      <xdr:col>2</xdr:col>
      <xdr:colOff>47625</xdr:colOff>
      <xdr:row>5</xdr:row>
      <xdr:rowOff>44732</xdr:rowOff>
    </xdr:from>
    <xdr:to>
      <xdr:col>3</xdr:col>
      <xdr:colOff>27168</xdr:colOff>
      <xdr:row>5</xdr:row>
      <xdr:rowOff>252560</xdr:rowOff>
    </xdr:to>
    <xdr:pic>
      <xdr:nvPicPr>
        <xdr:cNvPr id="2" name="Afbeelding 1">
          <a:extLst>
            <a:ext uri="{FF2B5EF4-FFF2-40B4-BE49-F238E27FC236}">
              <a16:creationId xmlns:a16="http://schemas.microsoft.com/office/drawing/2014/main" id="{78AD0EE3-AE1B-4E68-B5F2-3B449377B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87757"/>
          <a:ext cx="160518" cy="198303"/>
        </a:xfrm>
        <a:prstGeom prst="rect">
          <a:avLst/>
        </a:prstGeom>
      </xdr:spPr>
    </xdr:pic>
    <xdr:clientData/>
  </xdr:twoCellAnchor>
  <xdr:twoCellAnchor>
    <xdr:from>
      <xdr:col>2</xdr:col>
      <xdr:colOff>48436</xdr:colOff>
      <xdr:row>4</xdr:row>
      <xdr:rowOff>34925</xdr:rowOff>
    </xdr:from>
    <xdr:to>
      <xdr:col>3</xdr:col>
      <xdr:colOff>27979</xdr:colOff>
      <xdr:row>4</xdr:row>
      <xdr:rowOff>242753</xdr:rowOff>
    </xdr:to>
    <xdr:pic>
      <xdr:nvPicPr>
        <xdr:cNvPr id="4" name="Afbeelding 3">
          <a:extLst>
            <a:ext uri="{FF2B5EF4-FFF2-40B4-BE49-F238E27FC236}">
              <a16:creationId xmlns:a16="http://schemas.microsoft.com/office/drawing/2014/main" id="{E914E58A-21F5-4520-99AA-9953790BAC7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36" y="1130300"/>
          <a:ext cx="160518" cy="207828"/>
        </a:xfrm>
        <a:prstGeom prst="rect">
          <a:avLst/>
        </a:prstGeom>
      </xdr:spPr>
    </xdr:pic>
    <xdr:clientData/>
  </xdr:twoCellAnchor>
  <xdr:twoCellAnchor>
    <xdr:from>
      <xdr:col>2</xdr:col>
      <xdr:colOff>26793</xdr:colOff>
      <xdr:row>6</xdr:row>
      <xdr:rowOff>82859</xdr:rowOff>
    </xdr:from>
    <xdr:to>
      <xdr:col>3</xdr:col>
      <xdr:colOff>81154</xdr:colOff>
      <xdr:row>6</xdr:row>
      <xdr:rowOff>244965</xdr:rowOff>
    </xdr:to>
    <xdr:pic>
      <xdr:nvPicPr>
        <xdr:cNvPr id="6" name="Afbeelding 5">
          <a:extLst>
            <a:ext uri="{FF2B5EF4-FFF2-40B4-BE49-F238E27FC236}">
              <a16:creationId xmlns:a16="http://schemas.microsoft.com/office/drawing/2014/main" id="{A319E16C-AC6E-464E-AC83-21CD3F773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93" y="1673534"/>
          <a:ext cx="235336" cy="162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28:H34" totalsRowShown="0" headerRowDxfId="80" dataDxfId="79">
  <autoFilter ref="C28:H34" xr:uid="{CEEC941A-0FB8-4110-B0DD-A59E046638DE}"/>
  <tableColumns count="6">
    <tableColumn id="1" xr3:uid="{167C5982-28E3-4DF2-863A-538E9A7C9809}" name="Kolom3" dataDxfId="78"/>
    <tableColumn id="2" xr3:uid="{ABBCF108-AFBD-46C6-B7F5-424B9A24B5BD}" name="Kolom1" dataDxfId="77"/>
    <tableColumn id="5" xr3:uid="{03263158-F792-43EE-92A8-A706A55E1F3D}" name="Kolom13" dataDxfId="76"/>
    <tableColumn id="6" xr3:uid="{FF3201EF-97AF-4DDC-81D8-54C33B582C8B}" name="Kolom14" dataDxfId="75"/>
    <tableColumn id="4" xr3:uid="{4681F074-2ED1-4201-A03C-21A6817390E6}" name="Kolom12" dataDxfId="74"/>
    <tableColumn id="3" xr3:uid="{CEEB4901-92DB-4A27-885C-235DBA40B0F4}" name="Kolom2" dataDxfId="7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45:H73" totalsRowShown="0" headerRowDxfId="72" dataDxfId="71">
  <autoFilter ref="C45:H73" xr:uid="{4CDBF021-B5FE-4034-86F0-B7A83A8747D4}"/>
  <tableColumns count="6">
    <tableColumn id="1" xr3:uid="{49521289-01F3-4DE7-8E4F-EE5D2AC82CD7}" name="Afspraak plannen" dataDxfId="70"/>
    <tableColumn id="2" xr3:uid="{64FD7229-42E2-4BF3-A575-56C808BAEAEC}" name="Kolom1" dataDxfId="69"/>
    <tableColumn id="4" xr3:uid="{40E0657B-05C3-4ABF-BBF7-2C384DCF7522}" name="Kolom12" dataDxfId="68"/>
    <tableColumn id="6" xr3:uid="{F72E196B-6CE4-4972-AA4F-1F965B20C82F}" name="Kolom122" dataDxfId="67"/>
    <tableColumn id="5" xr3:uid="{A0810486-12D6-45CE-B9CC-3601704C57A0}" name="Kolom13" dataDxfId="66"/>
    <tableColumn id="3" xr3:uid="{A075EFF7-47CC-4B3B-A37F-6F63F94F45C6}" name="Kolom2" dataDxfId="6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38:H41" totalsRowShown="0" headerRowDxfId="64" dataDxfId="63">
  <autoFilter ref="C38:H41" xr:uid="{083F03D7-D2C2-45BE-905E-B8CC8A66A055}"/>
  <tableColumns count="6">
    <tableColumn id="1" xr3:uid="{263865F4-23B5-4017-B6EE-EEEA9CF67128}" name="Reparatie uitvoeren" dataDxfId="62"/>
    <tableColumn id="2" xr3:uid="{05400A4B-DFA9-4B1D-8479-63EC61C1CDE8}" name="Kolom1" dataDxfId="61"/>
    <tableColumn id="4" xr3:uid="{E360C4BB-FEA8-4CAB-9607-7CE2437F0FD3}" name="Kolom12" dataDxfId="60"/>
    <tableColumn id="6" xr3:uid="{481959E4-B9BD-44F7-8251-BBD714ADB1F8}" name="Kolom122" dataDxfId="59"/>
    <tableColumn id="5" xr3:uid="{5C8A0989-A20D-4F99-B9BC-AA6C6B478D41}" name="Kolom13" dataDxfId="58"/>
    <tableColumn id="3" xr3:uid="{733F7325-45FE-46F9-A8EE-BBDED356BFCE}" name="Kolom2" dataDxfId="5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5" displayName="Tabel15" ref="C95:H101" totalsRowShown="0" headerRowDxfId="56" dataDxfId="55">
  <autoFilter ref="C95:H101" xr:uid="{A032DA39-D554-453A-AF16-8B5AEF7A7C8E}"/>
  <tableColumns count="6">
    <tableColumn id="1" xr3:uid="{B8A7FED7-6756-4F27-BB6C-4EDCDC1D1765}" name="Overig" dataDxfId="54"/>
    <tableColumn id="2" xr3:uid="{D0FD0E1B-5F4B-4588-893F-C5184E264CF4}" name="Kolom1" dataDxfId="53"/>
    <tableColumn id="4" xr3:uid="{4AA3BE2D-0E18-4D8E-BA3C-B07AA3EA3948}" name="Kolom12" dataDxfId="52"/>
    <tableColumn id="6" xr3:uid="{818C9E11-6C0F-4811-9BCE-5AC87C1B1598}" name="Kolom122" dataDxfId="51"/>
    <tableColumn id="5" xr3:uid="{2572842E-9B41-4E84-AAB5-63F3EBD3D6B2}" name="Kolom13" dataDxfId="50"/>
    <tableColumn id="3" xr3:uid="{1F14BEDC-86D3-4CEA-8DAD-EDDEAF513BCC}" name="Kolom2" dataDxfId="4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6" displayName="Tabel16" ref="C105:H115" totalsRowShown="0" headerRowDxfId="48" dataDxfId="47">
  <autoFilter ref="C105:H115" xr:uid="{AC36DC40-C344-4DED-8C26-9884B05DF1AA}"/>
  <tableColumns count="6">
    <tableColumn id="1" xr3:uid="{F245F1F3-E8BB-416C-9496-81AF2B69C7D7}" name="Ontevredenheid" dataDxfId="46"/>
    <tableColumn id="2" xr3:uid="{B9B73176-1932-409F-B3FB-5E9334F39872}" name="Kolom1" dataDxfId="45"/>
    <tableColumn id="4" xr3:uid="{1EF46668-1686-4C36-94ED-F7F950F62C17}" name="Kolom12" dataDxfId="44"/>
    <tableColumn id="6" xr3:uid="{25D02665-6629-47A5-A542-5181B58A429A}" name="Kolom122" dataDxfId="43"/>
    <tableColumn id="5" xr3:uid="{5C201C26-F5E4-45AF-8BB4-68364FFBF9DA}" name="Kolom13" dataDxfId="42"/>
    <tableColumn id="3" xr3:uid="{3D6C305C-A3C4-48AC-8268-314CDD9F6084}" name="Kolom2" dataDxfId="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7" displayName="Tabel17" ref="C119:H126" totalsRowShown="0" headerRowDxfId="40" dataDxfId="39">
  <autoFilter ref="C119:H126" xr:uid="{12A15716-C68C-4664-9C85-A8DCB785884E}"/>
  <tableColumns count="6">
    <tableColumn id="1" xr3:uid="{A4294A3D-10EF-4318-8790-2D78A319ADC3}" name="Woning en buurt" dataDxfId="38"/>
    <tableColumn id="2" xr3:uid="{F63F4663-3BCC-4265-B422-4EB51E9C3D23}" name="Kolom1" dataDxfId="37"/>
    <tableColumn id="4" xr3:uid="{AEC45444-9B9A-4707-9916-9C8828E13537}" name="Kolom12" dataDxfId="36"/>
    <tableColumn id="6" xr3:uid="{F0099368-1236-4AA6-A265-450E95422A9D}" name="Kolom122" dataDxfId="35"/>
    <tableColumn id="5" xr3:uid="{308050FD-316F-45F0-81D4-7336AB0C09DB}" name="Kolom13" dataDxfId="34"/>
    <tableColumn id="3" xr3:uid="{B5360B34-4DB2-4D9A-B274-699A1B5051A4}" name="Kolom2" dataDxfId="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1:H24" totalsRowShown="0" headerRowDxfId="32" dataDxfId="31">
  <autoFilter ref="C11:H24" xr:uid="{0E10677D-430F-47CF-BBD3-70387BEE4C58}"/>
  <tableColumns count="6">
    <tableColumn id="1" xr3:uid="{6E2E2D7F-2FF5-4407-A082-B66C10C04227}" name="Kolom3" dataDxfId="30"/>
    <tableColumn id="2" xr3:uid="{7CC4E574-C658-432E-946D-325C5A3558B3}" name="Kolom1" dataDxfId="29"/>
    <tableColumn id="8" xr3:uid="{8552DAC6-8F81-4CD3-8832-6D1BFADBCD42}" name="Kolom13" dataDxfId="28"/>
    <tableColumn id="9" xr3:uid="{2A86BE97-97B8-4C1D-BF50-AB0E7C2F6A37}" name="Kolom14" dataDxfId="27"/>
    <tableColumn id="7" xr3:uid="{A453BB90-FA1A-483B-804E-BA484699B843}" name="Kolom12" dataDxfId="26"/>
    <tableColumn id="3" xr3:uid="{63E08D50-1F12-4DE5-85D3-F7284911C1FF}" name="Kolom2" dataDxfId="25"/>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18" displayName="Tabel18" ref="C130:H134" totalsRowShown="0" headerRowDxfId="24" dataDxfId="23" tableBorderDxfId="22">
  <autoFilter ref="C130:H134" xr:uid="{46274EF8-3D7B-4A57-82EE-EA835A3FC3CA}"/>
  <tableColumns count="6">
    <tableColumn id="1" xr3:uid="{4B7589CF-A0CF-4CEE-9857-98E9A86F0D70}" name="Kolom1" dataDxfId="21"/>
    <tableColumn id="2" xr3:uid="{162D60EA-41A5-42CC-9207-C6F7125B391B}" name="Kolom2" dataDxfId="20"/>
    <tableColumn id="3" xr3:uid="{C0BC3BF1-E1F2-4C52-A885-5459A1530E82}" name="Kolom3" dataDxfId="19"/>
    <tableColumn id="4" xr3:uid="{F3951C42-8D57-4DE1-8937-3FDFF7E14B6F}" name="Kolom4" dataDxfId="18"/>
    <tableColumn id="5" xr3:uid="{152E117F-9CB6-4191-A217-A0C6A108DBDE}" name="Kolom5" dataDxfId="17"/>
    <tableColumn id="6" xr3:uid="{E6824FDB-CBDB-4647-85C7-CD55BACDE211}" name="Kolom6" dataDxfId="1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BB3E5F-C7A1-40F6-88B3-1224C0BA02F3}" name="Tabel13" displayName="Tabel13" ref="C77:H81" totalsRowShown="0" headerRowDxfId="15" dataDxfId="14">
  <autoFilter ref="C77:H81" xr:uid="{B647779A-CADF-4B9A-A06A-CEAC65B34503}"/>
  <tableColumns count="6">
    <tableColumn id="1" xr3:uid="{E1C3084D-2765-409C-8660-2226DFA9FACD}" name="Reparatie uitvoeren" dataDxfId="13"/>
    <tableColumn id="2" xr3:uid="{5B731C15-1B73-4D5A-AC2B-F339DB9BFF5C}" name="Kolom1" dataDxfId="12"/>
    <tableColumn id="4" xr3:uid="{894D3C91-E448-4D60-90A1-E6638EB3614C}" name="Kolom12" dataDxfId="11"/>
    <tableColumn id="6" xr3:uid="{06F7B386-DE75-40D5-AE39-9EA55E472A53}" name="Kolom122" dataDxfId="10"/>
    <tableColumn id="5" xr3:uid="{51C4A212-9776-416F-A6B4-07BF9BBFD6A6}" name="Kolom13" dataDxfId="9"/>
    <tableColumn id="3" xr3:uid="{4E424E9F-F6EB-481D-B46E-66063C430996}" name="Kolom2" dataDxfId="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23596D-B928-4338-B7F1-91542092EE90}" name="Tabel14" displayName="Tabel14" ref="C85:H91" totalsRowShown="0" headerRowDxfId="7" dataDxfId="6">
  <autoFilter ref="C85:H91" xr:uid="{28D2B5BE-4FBD-47AE-B03E-4A73DA4D957B}"/>
  <tableColumns count="6">
    <tableColumn id="1" xr3:uid="{C963ADE5-9DB1-41A5-B747-FEE830693538}" name="Reparatie uitvoeren" dataDxfId="5"/>
    <tableColumn id="2" xr3:uid="{61BBAACC-A67E-4161-AB07-B349B66969D6}" name="Kolom1" dataDxfId="4"/>
    <tableColumn id="4" xr3:uid="{37896048-BA09-4C80-9BB8-B42BCBE570BA}" name="Kolom12" dataDxfId="3"/>
    <tableColumn id="6" xr3:uid="{F5D3C545-0509-49EB-8521-BAA79FF2CB78}" name="Kolom122" dataDxfId="2"/>
    <tableColumn id="5" xr3:uid="{7FD3E27A-0F14-419C-A50A-E80DB0909EA4}" name="Kolom13" dataDxfId="1"/>
    <tableColumn id="3" xr3:uid="{B7B99D22-014A-4A22-9673-35F97FD07EA1}" name="Kolom2"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35"/>
  <sheetViews>
    <sheetView showGridLines="0" tabSelected="1" topLeftCell="C1" zoomScaleNormal="100" workbookViewId="0">
      <selection activeCell="C1" sqref="C1:G1"/>
    </sheetView>
  </sheetViews>
  <sheetFormatPr defaultColWidth="9.28515625" defaultRowHeight="12.75"/>
  <cols>
    <col min="1" max="1" width="6.140625" style="8" hidden="1" customWidth="1"/>
    <col min="2" max="2" width="6.7109375" style="8" hidden="1" customWidth="1"/>
    <col min="3" max="3" width="2.7109375" style="9" customWidth="1"/>
    <col min="4" max="4" width="171.7109375" style="9" customWidth="1"/>
    <col min="5" max="5" width="12.5703125" style="9" customWidth="1"/>
    <col min="6" max="6" width="23.28515625" style="9" hidden="1" customWidth="1"/>
    <col min="7" max="7" width="1" style="9" customWidth="1"/>
    <col min="8" max="8" width="12.5703125" style="9" hidden="1" customWidth="1"/>
    <col min="9" max="16384" width="9.28515625" style="9"/>
  </cols>
  <sheetData>
    <row r="1" spans="1:10" ht="39.950000000000003" customHeight="1">
      <c r="C1" s="75" t="s">
        <v>0</v>
      </c>
      <c r="D1" s="75"/>
      <c r="E1" s="75"/>
      <c r="F1" s="75"/>
      <c r="G1" s="76"/>
    </row>
    <row r="2" spans="1:10" ht="8.1" customHeight="1">
      <c r="C2" s="10"/>
      <c r="D2" s="11"/>
      <c r="E2" s="12"/>
      <c r="F2" s="12"/>
      <c r="G2" s="13"/>
    </row>
    <row r="3" spans="1:10" ht="20.100000000000001" customHeight="1">
      <c r="C3" s="11" t="s">
        <v>1</v>
      </c>
      <c r="D3" s="11"/>
      <c r="E3" s="12"/>
      <c r="F3" s="12"/>
      <c r="G3" s="13"/>
    </row>
    <row r="4" spans="1:10" ht="20.100000000000001" customHeight="1">
      <c r="C4" s="14" t="s">
        <v>2</v>
      </c>
      <c r="D4" s="14"/>
      <c r="E4" s="12"/>
      <c r="F4" s="12"/>
      <c r="G4" s="13"/>
    </row>
    <row r="5" spans="1:10" ht="20.100000000000001" customHeight="1">
      <c r="C5" s="14" t="s">
        <v>3</v>
      </c>
      <c r="D5" s="14" t="s">
        <v>4</v>
      </c>
      <c r="E5" s="12"/>
      <c r="F5" s="12"/>
      <c r="G5" s="13"/>
    </row>
    <row r="6" spans="1:10" ht="20.100000000000001" customHeight="1">
      <c r="C6" s="14" t="s">
        <v>5</v>
      </c>
      <c r="D6" s="14" t="s">
        <v>5</v>
      </c>
      <c r="E6" s="12"/>
      <c r="F6" s="12"/>
      <c r="G6" s="13"/>
    </row>
    <row r="7" spans="1:10" ht="20.100000000000001" customHeight="1">
      <c r="C7" s="14" t="s">
        <v>6</v>
      </c>
      <c r="D7" s="14" t="s">
        <v>6</v>
      </c>
      <c r="E7" s="12"/>
      <c r="F7" s="12"/>
      <c r="G7" s="13"/>
    </row>
    <row r="8" spans="1:10" ht="11.1" customHeight="1" thickBot="1">
      <c r="C8" s="77"/>
      <c r="D8" s="78"/>
      <c r="E8" s="78"/>
      <c r="F8" s="78"/>
      <c r="G8" s="79"/>
    </row>
    <row r="9" spans="1:10" ht="13.5" thickBot="1">
      <c r="C9" s="15"/>
      <c r="D9" s="16"/>
    </row>
    <row r="10" spans="1:10" ht="22.5" customHeight="1" thickBot="1">
      <c r="C10" s="73" t="s">
        <v>7</v>
      </c>
      <c r="D10" s="74"/>
      <c r="E10" s="17"/>
      <c r="F10" s="18" t="s">
        <v>8</v>
      </c>
      <c r="G10" s="19"/>
    </row>
    <row r="11" spans="1:10" s="15" customFormat="1" ht="12" hidden="1" customHeight="1" thickBot="1">
      <c r="A11" s="20"/>
      <c r="B11" s="20"/>
      <c r="C11" s="21" t="s">
        <v>9</v>
      </c>
      <c r="D11" s="22" t="s">
        <v>10</v>
      </c>
      <c r="E11" s="22" t="s">
        <v>11</v>
      </c>
      <c r="F11" s="22" t="s">
        <v>12</v>
      </c>
      <c r="G11" s="23" t="s">
        <v>13</v>
      </c>
      <c r="H11" s="24" t="s">
        <v>14</v>
      </c>
    </row>
    <row r="12" spans="1:10" ht="20.100000000000001" customHeight="1" thickTop="1" thickBot="1">
      <c r="A12" s="8">
        <f>IF(C12="x",1,0)</f>
        <v>0</v>
      </c>
      <c r="B12" s="8" t="s">
        <v>15</v>
      </c>
      <c r="C12" s="5"/>
      <c r="D12" s="25" t="s">
        <v>16</v>
      </c>
      <c r="E12" s="26"/>
      <c r="F12" s="27" t="s">
        <v>15</v>
      </c>
      <c r="G12" s="28"/>
      <c r="H12" s="9" t="s">
        <v>17</v>
      </c>
      <c r="J12" s="29"/>
    </row>
    <row r="13" spans="1:10" ht="20.100000000000001" customHeight="1" thickTop="1" thickBot="1">
      <c r="A13" s="8">
        <f>IF(C13="x",MAX(A$12:A12)+1,0)</f>
        <v>0</v>
      </c>
      <c r="B13" s="8" t="s">
        <v>18</v>
      </c>
      <c r="C13" s="5"/>
      <c r="D13" s="25" t="s">
        <v>19</v>
      </c>
      <c r="E13" s="26"/>
      <c r="F13" s="27" t="s">
        <v>20</v>
      </c>
      <c r="G13" s="30"/>
      <c r="H13" s="9" t="s">
        <v>17</v>
      </c>
    </row>
    <row r="14" spans="1:10" ht="27" thickTop="1" thickBot="1">
      <c r="A14" s="8">
        <f>IF(C14="x",MAX(A$12:A13)+1,0)</f>
        <v>0</v>
      </c>
      <c r="B14" s="8" t="s">
        <v>21</v>
      </c>
      <c r="C14" s="5"/>
      <c r="D14" s="25" t="s">
        <v>22</v>
      </c>
      <c r="E14" s="26"/>
      <c r="F14" s="27" t="s">
        <v>23</v>
      </c>
      <c r="G14" s="28"/>
      <c r="H14" s="9" t="s">
        <v>17</v>
      </c>
      <c r="J14" s="29"/>
    </row>
    <row r="15" spans="1:10" ht="20.100000000000001" customHeight="1" thickTop="1" thickBot="1">
      <c r="A15" s="8">
        <f>IF(C15="x",MAX(A$12:A14)+1,0)</f>
        <v>0</v>
      </c>
      <c r="B15" s="8" t="s">
        <v>24</v>
      </c>
      <c r="C15" s="5"/>
      <c r="D15" s="25" t="s">
        <v>25</v>
      </c>
      <c r="E15" s="26"/>
      <c r="F15" s="27"/>
      <c r="G15" s="30"/>
      <c r="H15" s="9" t="s">
        <v>17</v>
      </c>
    </row>
    <row r="16" spans="1:10" ht="20.100000000000001" customHeight="1" thickTop="1" thickBot="1">
      <c r="A16" s="8">
        <f>IF(C16="x",MAX(A$12:A15)+1,0)</f>
        <v>0</v>
      </c>
      <c r="B16" s="8" t="s">
        <v>26</v>
      </c>
      <c r="C16" s="5"/>
      <c r="D16" s="31" t="s">
        <v>27</v>
      </c>
      <c r="E16" s="32"/>
      <c r="F16" s="33"/>
      <c r="G16" s="30"/>
      <c r="H16" s="15" t="s">
        <v>28</v>
      </c>
    </row>
    <row r="17" spans="1:8" ht="20.100000000000001" customHeight="1" thickTop="1" thickBot="1">
      <c r="A17" s="8">
        <f>IF(C17="x",MAX(A$12:A16)+1,0)</f>
        <v>0</v>
      </c>
      <c r="B17" s="8" t="s">
        <v>29</v>
      </c>
      <c r="C17" s="5"/>
      <c r="D17" s="31" t="s">
        <v>30</v>
      </c>
      <c r="E17" s="32"/>
      <c r="F17" s="33"/>
      <c r="G17" s="30"/>
      <c r="H17" s="15" t="s">
        <v>28</v>
      </c>
    </row>
    <row r="18" spans="1:8" ht="20.100000000000001" customHeight="1" thickTop="1" thickBot="1">
      <c r="A18" s="8">
        <f>IF(C18="x",MAX(A$12:A17)+1,0)</f>
        <v>0</v>
      </c>
      <c r="B18" s="8" t="s">
        <v>31</v>
      </c>
      <c r="C18" s="5"/>
      <c r="D18" s="31" t="s">
        <v>32</v>
      </c>
      <c r="E18" s="32"/>
      <c r="F18" s="33" t="s">
        <v>33</v>
      </c>
      <c r="G18" s="30"/>
      <c r="H18" s="15" t="s">
        <v>28</v>
      </c>
    </row>
    <row r="19" spans="1:8" ht="20.100000000000001" customHeight="1" thickTop="1" thickBot="1">
      <c r="A19" s="8">
        <f>IF(C19="x",MAX(A$12:A18)+1,0)</f>
        <v>0</v>
      </c>
      <c r="B19" s="8" t="s">
        <v>34</v>
      </c>
      <c r="C19" s="5"/>
      <c r="D19" s="31" t="s">
        <v>35</v>
      </c>
      <c r="E19" s="32"/>
      <c r="F19" s="33"/>
      <c r="G19" s="30"/>
      <c r="H19" s="15" t="s">
        <v>28</v>
      </c>
    </row>
    <row r="20" spans="1:8" ht="20.100000000000001" customHeight="1" thickTop="1" thickBot="1">
      <c r="A20" s="8">
        <f>IF(C20="x",MAX(A$12:A19)+1,0)</f>
        <v>0</v>
      </c>
      <c r="B20" s="8" t="s">
        <v>36</v>
      </c>
      <c r="C20" s="5"/>
      <c r="D20" s="31" t="s">
        <v>37</v>
      </c>
      <c r="E20" s="32"/>
      <c r="F20" s="33"/>
      <c r="G20" s="30"/>
      <c r="H20" s="15" t="s">
        <v>28</v>
      </c>
    </row>
    <row r="21" spans="1:8" ht="20.100000000000001" customHeight="1" thickTop="1" thickBot="1">
      <c r="A21" s="8">
        <f>IF(C21="x",MAX(A$12:A20)+1,0)</f>
        <v>0</v>
      </c>
      <c r="B21" s="8" t="s">
        <v>38</v>
      </c>
      <c r="C21" s="5"/>
      <c r="D21" s="31" t="s">
        <v>39</v>
      </c>
      <c r="E21" s="32"/>
      <c r="F21" s="33"/>
      <c r="G21" s="30"/>
      <c r="H21" s="15" t="s">
        <v>28</v>
      </c>
    </row>
    <row r="22" spans="1:8" ht="20.100000000000001" customHeight="1" thickTop="1" thickBot="1">
      <c r="A22" s="8">
        <f>IF(C22="x",MAX(A$12:A21)+1,0)</f>
        <v>0</v>
      </c>
      <c r="B22" s="8" t="s">
        <v>40</v>
      </c>
      <c r="C22" s="5"/>
      <c r="D22" s="31" t="s">
        <v>41</v>
      </c>
      <c r="E22" s="32"/>
      <c r="F22" s="33"/>
      <c r="G22" s="30"/>
      <c r="H22" s="15" t="s">
        <v>28</v>
      </c>
    </row>
    <row r="23" spans="1:8" ht="20.100000000000001" customHeight="1" thickTop="1" thickBot="1">
      <c r="A23" s="8">
        <f>IF(C23="x",MAX(A$12:A22)+1,0)</f>
        <v>0</v>
      </c>
      <c r="B23" s="8" t="s">
        <v>42</v>
      </c>
      <c r="C23" s="5"/>
      <c r="D23" s="31" t="s">
        <v>43</v>
      </c>
      <c r="E23" s="32"/>
      <c r="F23" s="33"/>
      <c r="G23" s="30"/>
      <c r="H23" s="15" t="s">
        <v>28</v>
      </c>
    </row>
    <row r="24" spans="1:8" ht="20.100000000000001" customHeight="1" thickTop="1" thickBot="1">
      <c r="A24" s="8">
        <f>IF(C24="x",MAX(A$12:A23)+1,0)</f>
        <v>0</v>
      </c>
      <c r="B24" s="8" t="s">
        <v>44</v>
      </c>
      <c r="C24" s="5"/>
      <c r="D24" s="31" t="s">
        <v>45</v>
      </c>
      <c r="E24" s="32"/>
      <c r="F24" s="33"/>
      <c r="G24" s="30"/>
      <c r="H24" s="15" t="s">
        <v>28</v>
      </c>
    </row>
    <row r="25" spans="1:8" ht="20.25" customHeight="1" thickTop="1" thickBot="1">
      <c r="C25" s="34"/>
      <c r="D25" s="35"/>
      <c r="E25" s="36"/>
      <c r="F25" s="36"/>
      <c r="G25" s="37"/>
    </row>
    <row r="26" spans="1:8" ht="13.5" thickBot="1">
      <c r="C26" s="15"/>
      <c r="D26" s="16"/>
    </row>
    <row r="27" spans="1:8" ht="22.5" customHeight="1" thickBot="1">
      <c r="C27" s="73" t="s">
        <v>46</v>
      </c>
      <c r="D27" s="74"/>
      <c r="E27" s="38"/>
      <c r="F27" s="38"/>
      <c r="G27" s="39"/>
    </row>
    <row r="28" spans="1:8" s="15" customFormat="1" ht="15" hidden="1" customHeight="1" thickBot="1">
      <c r="A28" s="8">
        <f>IF(C28="x",MAX(A$12:A27)+1,0)</f>
        <v>0</v>
      </c>
      <c r="B28" s="20"/>
      <c r="C28" s="40" t="s">
        <v>9</v>
      </c>
      <c r="D28" s="41" t="s">
        <v>10</v>
      </c>
      <c r="E28" s="41" t="s">
        <v>11</v>
      </c>
      <c r="F28" s="41" t="s">
        <v>12</v>
      </c>
      <c r="G28" s="42" t="s">
        <v>13</v>
      </c>
      <c r="H28" s="43" t="s">
        <v>14</v>
      </c>
    </row>
    <row r="29" spans="1:8" s="15" customFormat="1" ht="20.100000000000001" customHeight="1" thickTop="1" thickBot="1">
      <c r="A29" s="8">
        <f>IF(C29="x",MAX(A$12:A28)+1,0)</f>
        <v>0</v>
      </c>
      <c r="B29" s="8" t="s">
        <v>47</v>
      </c>
      <c r="C29" s="5"/>
      <c r="D29" s="44" t="s">
        <v>48</v>
      </c>
      <c r="E29" s="45"/>
      <c r="F29" s="46"/>
      <c r="G29" s="47"/>
      <c r="H29" s="15" t="s">
        <v>28</v>
      </c>
    </row>
    <row r="30" spans="1:8" s="15" customFormat="1" ht="20.100000000000001" customHeight="1" thickTop="1" thickBot="1">
      <c r="A30" s="8">
        <f>IF(C30="x",MAX(A$12:A29)+1,0)</f>
        <v>0</v>
      </c>
      <c r="B30" s="8" t="s">
        <v>49</v>
      </c>
      <c r="C30" s="5"/>
      <c r="D30" s="44" t="s">
        <v>50</v>
      </c>
      <c r="E30" s="45"/>
      <c r="F30" s="46"/>
      <c r="G30" s="47"/>
      <c r="H30" s="15" t="s">
        <v>28</v>
      </c>
    </row>
    <row r="31" spans="1:8" s="15" customFormat="1" ht="20.100000000000001" customHeight="1" thickTop="1" thickBot="1">
      <c r="A31" s="8">
        <f>IF(C31="x",MAX(A$12:A30)+1,0)</f>
        <v>0</v>
      </c>
      <c r="B31" s="8" t="s">
        <v>51</v>
      </c>
      <c r="C31" s="5"/>
      <c r="D31" s="48" t="s">
        <v>52</v>
      </c>
      <c r="E31" s="26"/>
      <c r="F31" s="49"/>
      <c r="G31" s="47"/>
      <c r="H31" s="15" t="s">
        <v>17</v>
      </c>
    </row>
    <row r="32" spans="1:8" s="15" customFormat="1" ht="20.100000000000001" customHeight="1" thickTop="1" thickBot="1">
      <c r="A32" s="8">
        <f>IF(C32="x",MAX(A$12:A31)+1,0)</f>
        <v>0</v>
      </c>
      <c r="B32" s="8" t="s">
        <v>53</v>
      </c>
      <c r="C32" s="5"/>
      <c r="D32" s="44" t="s">
        <v>54</v>
      </c>
      <c r="E32" s="45"/>
      <c r="F32" s="46"/>
      <c r="G32" s="47"/>
      <c r="H32" s="15" t="s">
        <v>28</v>
      </c>
    </row>
    <row r="33" spans="1:8" s="15" customFormat="1" ht="20.100000000000001" customHeight="1" thickTop="1" thickBot="1">
      <c r="A33" s="8">
        <f>IF(C33="x",MAX(A$12:A32)+1,0)</f>
        <v>0</v>
      </c>
      <c r="B33" s="8" t="s">
        <v>55</v>
      </c>
      <c r="C33" s="5"/>
      <c r="D33" s="48" t="s">
        <v>56</v>
      </c>
      <c r="E33" s="26"/>
      <c r="F33" s="27"/>
      <c r="G33" s="47"/>
      <c r="H33" s="15" t="s">
        <v>17</v>
      </c>
    </row>
    <row r="34" spans="1:8" s="15" customFormat="1" ht="20.100000000000001" customHeight="1" thickTop="1" thickBot="1">
      <c r="A34" s="8">
        <f>IF(C34="x",MAX(A$12:A33)+1,0)</f>
        <v>0</v>
      </c>
      <c r="B34" s="8" t="s">
        <v>57</v>
      </c>
      <c r="C34" s="5"/>
      <c r="D34" s="44" t="s">
        <v>58</v>
      </c>
      <c r="E34" s="45"/>
      <c r="F34" s="46"/>
      <c r="G34" s="47"/>
      <c r="H34" s="15" t="s">
        <v>28</v>
      </c>
    </row>
    <row r="35" spans="1:8" s="15" customFormat="1" ht="20.100000000000001" customHeight="1" thickTop="1" thickBot="1">
      <c r="A35" s="8"/>
      <c r="B35" s="20"/>
      <c r="C35" s="34"/>
      <c r="D35" s="35"/>
      <c r="E35" s="50"/>
      <c r="F35" s="51"/>
      <c r="G35" s="52"/>
    </row>
    <row r="36" spans="1:8" ht="13.5" thickBot="1">
      <c r="C36" s="15"/>
      <c r="D36" s="15"/>
      <c r="F36" s="8"/>
    </row>
    <row r="37" spans="1:8" ht="22.5" customHeight="1" thickBot="1">
      <c r="C37" s="53" t="s">
        <v>59</v>
      </c>
      <c r="D37" s="54"/>
      <c r="E37" s="38"/>
      <c r="F37" s="55"/>
      <c r="G37" s="39"/>
    </row>
    <row r="38" spans="1:8" s="15" customFormat="1" ht="20.25" hidden="1" customHeight="1" thickBot="1">
      <c r="A38" s="8">
        <f>IF(C38="x",MAX(A$12:A37)+1,0)</f>
        <v>0</v>
      </c>
      <c r="B38" s="20"/>
      <c r="C38" s="56" t="s">
        <v>60</v>
      </c>
      <c r="D38" s="15" t="s">
        <v>10</v>
      </c>
      <c r="E38" s="57" t="s">
        <v>13</v>
      </c>
      <c r="F38" s="20" t="s">
        <v>61</v>
      </c>
      <c r="G38" s="15" t="s">
        <v>11</v>
      </c>
      <c r="H38" s="15" t="s">
        <v>14</v>
      </c>
    </row>
    <row r="39" spans="1:8" ht="20.100000000000001" customHeight="1" thickTop="1" thickBot="1">
      <c r="A39" s="8">
        <f>IF(C39="x",MAX(A$12:A38)+1,0)</f>
        <v>0</v>
      </c>
      <c r="B39" s="8" t="s">
        <v>62</v>
      </c>
      <c r="C39" s="5"/>
      <c r="D39" s="44" t="s">
        <v>63</v>
      </c>
      <c r="E39" s="45"/>
      <c r="F39" s="46"/>
      <c r="G39" s="30"/>
      <c r="H39" s="9" t="s">
        <v>28</v>
      </c>
    </row>
    <row r="40" spans="1:8" ht="20.100000000000001" customHeight="1" thickTop="1" thickBot="1">
      <c r="A40" s="8">
        <f>IF(C40="x",MAX(A$12:A39)+1,0)</f>
        <v>0</v>
      </c>
      <c r="B40" s="8" t="s">
        <v>64</v>
      </c>
      <c r="C40" s="5"/>
      <c r="D40" s="44" t="s">
        <v>65</v>
      </c>
      <c r="E40" s="45"/>
      <c r="F40" s="46"/>
      <c r="G40" s="30"/>
      <c r="H40" s="9" t="s">
        <v>28</v>
      </c>
    </row>
    <row r="41" spans="1:8" ht="30" customHeight="1" thickTop="1" thickBot="1">
      <c r="A41" s="8">
        <f>IF(C41="x",MAX(A$12:A40)+1,0)</f>
        <v>0</v>
      </c>
      <c r="B41" s="8" t="s">
        <v>66</v>
      </c>
      <c r="C41" s="5"/>
      <c r="D41" s="58" t="s">
        <v>67</v>
      </c>
      <c r="E41" s="45"/>
      <c r="F41" s="46"/>
      <c r="G41" s="30"/>
      <c r="H41" s="9" t="s">
        <v>28</v>
      </c>
    </row>
    <row r="42" spans="1:8" ht="20.100000000000001" customHeight="1" thickTop="1" thickBot="1">
      <c r="C42" s="34"/>
      <c r="D42" s="35"/>
      <c r="E42" s="59"/>
      <c r="F42" s="60"/>
      <c r="G42" s="61"/>
    </row>
    <row r="43" spans="1:8" ht="13.5" thickBot="1">
      <c r="C43" s="15"/>
      <c r="D43" s="15"/>
      <c r="F43" s="8"/>
    </row>
    <row r="44" spans="1:8" ht="22.5" customHeight="1" thickBot="1">
      <c r="C44" s="53" t="s">
        <v>68</v>
      </c>
      <c r="D44" s="54"/>
      <c r="E44" s="38"/>
      <c r="F44" s="55"/>
      <c r="G44" s="39"/>
    </row>
    <row r="45" spans="1:8" s="15" customFormat="1" ht="14.25" hidden="1" customHeight="1" thickBot="1">
      <c r="A45" s="8">
        <f>IF(C45="x",MAX(A$12:A44)+1,0)</f>
        <v>0</v>
      </c>
      <c r="B45" s="20"/>
      <c r="C45" s="56" t="s">
        <v>69</v>
      </c>
      <c r="D45" s="15" t="s">
        <v>10</v>
      </c>
      <c r="E45" s="14" t="s">
        <v>13</v>
      </c>
      <c r="F45" s="62" t="s">
        <v>61</v>
      </c>
      <c r="G45" s="63" t="s">
        <v>11</v>
      </c>
      <c r="H45" s="15" t="s">
        <v>14</v>
      </c>
    </row>
    <row r="46" spans="1:8" s="15" customFormat="1" ht="20.100000000000001" customHeight="1" thickTop="1" thickBot="1">
      <c r="A46" s="8">
        <f>IF(C46="x",MAX(A$12:A45)+1,0)</f>
        <v>0</v>
      </c>
      <c r="B46" s="8" t="s">
        <v>70</v>
      </c>
      <c r="C46" s="5"/>
      <c r="D46" s="48" t="s">
        <v>71</v>
      </c>
      <c r="E46" s="26"/>
      <c r="F46" s="27" t="s">
        <v>62</v>
      </c>
      <c r="G46" s="47"/>
      <c r="H46" s="15" t="s">
        <v>17</v>
      </c>
    </row>
    <row r="47" spans="1:8" s="15" customFormat="1" ht="20.100000000000001" customHeight="1" thickTop="1" thickBot="1">
      <c r="A47" s="8">
        <f>IF(C47="x",MAX(A$12:A46)+1,0)</f>
        <v>0</v>
      </c>
      <c r="B47" s="8" t="s">
        <v>72</v>
      </c>
      <c r="C47" s="5"/>
      <c r="D47" s="48" t="s">
        <v>73</v>
      </c>
      <c r="E47" s="26"/>
      <c r="F47" s="27" t="s">
        <v>64</v>
      </c>
      <c r="G47" s="47"/>
      <c r="H47" s="15" t="s">
        <v>17</v>
      </c>
    </row>
    <row r="48" spans="1:8" s="15" customFormat="1" ht="20.100000000000001" customHeight="1" thickTop="1" thickBot="1">
      <c r="A48" s="8">
        <f>IF(C48="x",MAX(A$12:A47)+1,0)</f>
        <v>0</v>
      </c>
      <c r="B48" s="8" t="s">
        <v>74</v>
      </c>
      <c r="C48" s="5"/>
      <c r="D48" s="44" t="s">
        <v>75</v>
      </c>
      <c r="E48" s="45"/>
      <c r="F48" s="46"/>
      <c r="G48" s="47"/>
      <c r="H48" s="15" t="s">
        <v>28</v>
      </c>
    </row>
    <row r="49" spans="1:8" s="15" customFormat="1" ht="20.100000000000001" customHeight="1" thickTop="1" thickBot="1">
      <c r="A49" s="8">
        <f>IF(C49="x",MAX(A$12:A48)+1,0)</f>
        <v>0</v>
      </c>
      <c r="B49" s="8" t="s">
        <v>76</v>
      </c>
      <c r="C49" s="5"/>
      <c r="D49" s="44" t="s">
        <v>77</v>
      </c>
      <c r="E49" s="45"/>
      <c r="F49" s="46"/>
      <c r="G49" s="47"/>
      <c r="H49" s="15" t="s">
        <v>28</v>
      </c>
    </row>
    <row r="50" spans="1:8" s="15" customFormat="1" ht="20.100000000000001" customHeight="1" thickTop="1" thickBot="1">
      <c r="A50" s="8">
        <f>IF(C50="x",MAX(A$12:A49)+1,0)</f>
        <v>0</v>
      </c>
      <c r="B50" s="8" t="s">
        <v>78</v>
      </c>
      <c r="C50" s="5"/>
      <c r="D50" s="44" t="s">
        <v>79</v>
      </c>
      <c r="E50" s="45"/>
      <c r="F50" s="46"/>
      <c r="G50" s="47"/>
      <c r="H50" s="15" t="s">
        <v>28</v>
      </c>
    </row>
    <row r="51" spans="1:8" s="15" customFormat="1" ht="20.100000000000001" customHeight="1" thickTop="1" thickBot="1">
      <c r="A51" s="8">
        <f>IF(C51="x",MAX(A$12:A50)+1,0)</f>
        <v>0</v>
      </c>
      <c r="B51" s="8" t="s">
        <v>80</v>
      </c>
      <c r="C51" s="5"/>
      <c r="D51" s="44" t="s">
        <v>27</v>
      </c>
      <c r="E51" s="45"/>
      <c r="F51" s="46"/>
      <c r="G51" s="47"/>
      <c r="H51" s="15" t="s">
        <v>28</v>
      </c>
    </row>
    <row r="52" spans="1:8" s="15" customFormat="1" ht="20.100000000000001" customHeight="1" thickTop="1" thickBot="1">
      <c r="A52" s="8">
        <f>IF(C52="x",MAX(A$12:A51)+1,0)</f>
        <v>0</v>
      </c>
      <c r="B52" s="8" t="s">
        <v>81</v>
      </c>
      <c r="C52" s="5"/>
      <c r="D52" s="44" t="s">
        <v>82</v>
      </c>
      <c r="E52" s="45"/>
      <c r="F52" s="46"/>
      <c r="G52" s="47"/>
      <c r="H52" s="15" t="s">
        <v>28</v>
      </c>
    </row>
    <row r="53" spans="1:8" s="15" customFormat="1" ht="20.100000000000001" customHeight="1" thickTop="1" thickBot="1">
      <c r="A53" s="8">
        <f>IF(C53="x",MAX(A$12:A52)+1,0)</f>
        <v>0</v>
      </c>
      <c r="B53" s="8" t="s">
        <v>83</v>
      </c>
      <c r="C53" s="5"/>
      <c r="D53" s="44" t="s">
        <v>32</v>
      </c>
      <c r="E53" s="45"/>
      <c r="F53" s="46"/>
      <c r="G53" s="47"/>
      <c r="H53" s="15" t="s">
        <v>28</v>
      </c>
    </row>
    <row r="54" spans="1:8" s="15" customFormat="1" ht="20.100000000000001" customHeight="1" thickTop="1" thickBot="1">
      <c r="A54" s="8">
        <f>IF(C54="x",MAX(A$12:A53)+1,0)</f>
        <v>0</v>
      </c>
      <c r="B54" s="8" t="s">
        <v>84</v>
      </c>
      <c r="C54" s="5"/>
      <c r="D54" s="44" t="s">
        <v>85</v>
      </c>
      <c r="E54" s="45"/>
      <c r="F54" s="46"/>
      <c r="G54" s="47"/>
      <c r="H54" s="15" t="s">
        <v>28</v>
      </c>
    </row>
    <row r="55" spans="1:8" s="15" customFormat="1" ht="20.100000000000001" customHeight="1" thickTop="1" thickBot="1">
      <c r="A55" s="8">
        <f>IF(C55="x",MAX(A$12:A54)+1,0)</f>
        <v>0</v>
      </c>
      <c r="B55" s="8" t="s">
        <v>86</v>
      </c>
      <c r="C55" s="5"/>
      <c r="D55" s="44" t="s">
        <v>37</v>
      </c>
      <c r="E55" s="45"/>
      <c r="F55" s="46"/>
      <c r="G55" s="47"/>
      <c r="H55" s="15" t="s">
        <v>28</v>
      </c>
    </row>
    <row r="56" spans="1:8" s="15" customFormat="1" ht="20.100000000000001" customHeight="1" thickTop="1" thickBot="1">
      <c r="A56" s="8">
        <f>IF(C56="x",MAX(A$12:A55)+1,0)</f>
        <v>0</v>
      </c>
      <c r="B56" s="8" t="s">
        <v>87</v>
      </c>
      <c r="C56" s="5"/>
      <c r="D56" s="44" t="s">
        <v>88</v>
      </c>
      <c r="E56" s="45"/>
      <c r="F56" s="46"/>
      <c r="G56" s="47"/>
      <c r="H56" s="15" t="s">
        <v>28</v>
      </c>
    </row>
    <row r="57" spans="1:8" s="15" customFormat="1" ht="20.100000000000001" customHeight="1" thickTop="1" thickBot="1">
      <c r="A57" s="8">
        <f>IF(C57="x",MAX(A$12:A56)+1,0)</f>
        <v>0</v>
      </c>
      <c r="B57" s="8" t="s">
        <v>89</v>
      </c>
      <c r="C57" s="5"/>
      <c r="D57" s="44" t="s">
        <v>45</v>
      </c>
      <c r="E57" s="45"/>
      <c r="F57" s="46"/>
      <c r="G57" s="47"/>
      <c r="H57" s="15" t="s">
        <v>28</v>
      </c>
    </row>
    <row r="58" spans="1:8" s="15" customFormat="1" ht="20.100000000000001" customHeight="1" thickTop="1" thickBot="1">
      <c r="A58" s="8">
        <f>IF(C58="x",MAX(A$12:A57)+1,0)</f>
        <v>0</v>
      </c>
      <c r="B58" s="8" t="s">
        <v>90</v>
      </c>
      <c r="C58" s="5"/>
      <c r="D58" s="48" t="s">
        <v>91</v>
      </c>
      <c r="E58" s="26"/>
      <c r="F58" s="27" t="s">
        <v>24</v>
      </c>
      <c r="G58" s="47"/>
      <c r="H58" s="15" t="s">
        <v>17</v>
      </c>
    </row>
    <row r="59" spans="1:8" s="15" customFormat="1" ht="20.100000000000001" customHeight="1" thickTop="1" thickBot="1">
      <c r="A59" s="8">
        <f>IF(C59="x",MAX(A$12:A58)+1,0)</f>
        <v>0</v>
      </c>
      <c r="B59" s="8" t="s">
        <v>92</v>
      </c>
      <c r="C59" s="5"/>
      <c r="D59" s="48" t="s">
        <v>93</v>
      </c>
      <c r="E59" s="26"/>
      <c r="F59" s="27"/>
      <c r="G59" s="47"/>
      <c r="H59" s="15" t="s">
        <v>17</v>
      </c>
    </row>
    <row r="60" spans="1:8" s="15" customFormat="1" ht="20.100000000000001" customHeight="1" thickTop="1" thickBot="1">
      <c r="A60" s="8">
        <f>IF(C60="x",MAX(A$12:A59)+1,0)</f>
        <v>0</v>
      </c>
      <c r="B60" s="8" t="s">
        <v>94</v>
      </c>
      <c r="C60" s="5"/>
      <c r="D60" s="48" t="s">
        <v>95</v>
      </c>
      <c r="E60" s="26"/>
      <c r="F60" s="27" t="s">
        <v>66</v>
      </c>
      <c r="G60" s="47"/>
      <c r="H60" s="15" t="s">
        <v>17</v>
      </c>
    </row>
    <row r="61" spans="1:8" s="15" customFormat="1" ht="20.100000000000001" customHeight="1" thickTop="1" thickBot="1">
      <c r="A61" s="8">
        <f>IF(C61="x",MAX(A$12:A60)+1,0)</f>
        <v>0</v>
      </c>
      <c r="B61" s="8" t="s">
        <v>96</v>
      </c>
      <c r="C61" s="5"/>
      <c r="D61" s="48" t="s">
        <v>73</v>
      </c>
      <c r="E61" s="26"/>
      <c r="F61" s="27" t="s">
        <v>70</v>
      </c>
      <c r="G61" s="47"/>
      <c r="H61" s="15" t="s">
        <v>17</v>
      </c>
    </row>
    <row r="62" spans="1:8" s="15" customFormat="1" ht="20.100000000000001" customHeight="1" thickTop="1" thickBot="1">
      <c r="A62" s="8">
        <f>IF(C62="x",MAX(A$12:A61)+1,0)</f>
        <v>0</v>
      </c>
      <c r="B62" s="8" t="s">
        <v>97</v>
      </c>
      <c r="C62" s="5"/>
      <c r="D62" s="44" t="s">
        <v>98</v>
      </c>
      <c r="E62" s="45"/>
      <c r="F62" s="46"/>
      <c r="G62" s="47"/>
      <c r="H62" s="15" t="s">
        <v>28</v>
      </c>
    </row>
    <row r="63" spans="1:8" s="15" customFormat="1" ht="20.100000000000001" customHeight="1" thickTop="1" thickBot="1">
      <c r="A63" s="8">
        <f>IF(C63="x",MAX(A$12:A62)+1,0)</f>
        <v>0</v>
      </c>
      <c r="B63" s="8" t="s">
        <v>99</v>
      </c>
      <c r="C63" s="5"/>
      <c r="D63" s="44" t="s">
        <v>77</v>
      </c>
      <c r="E63" s="45"/>
      <c r="F63" s="46"/>
      <c r="G63" s="47"/>
      <c r="H63" s="15" t="s">
        <v>28</v>
      </c>
    </row>
    <row r="64" spans="1:8" s="15" customFormat="1" ht="20.100000000000001" customHeight="1" thickTop="1" thickBot="1">
      <c r="A64" s="8">
        <f>IF(C64="x",MAX(A$12:A63)+1,0)</f>
        <v>0</v>
      </c>
      <c r="B64" s="8" t="s">
        <v>100</v>
      </c>
      <c r="C64" s="5"/>
      <c r="D64" s="44" t="s">
        <v>101</v>
      </c>
      <c r="E64" s="45"/>
      <c r="F64" s="46"/>
      <c r="G64" s="47"/>
      <c r="H64" s="15" t="s">
        <v>28</v>
      </c>
    </row>
    <row r="65" spans="1:8" s="15" customFormat="1" ht="20.100000000000001" customHeight="1" thickTop="1" thickBot="1">
      <c r="A65" s="8">
        <f>IF(C65="x",MAX(A$12:A64)+1,0)</f>
        <v>0</v>
      </c>
      <c r="B65" s="8" t="s">
        <v>102</v>
      </c>
      <c r="C65" s="5"/>
      <c r="D65" s="44" t="s">
        <v>27</v>
      </c>
      <c r="E65" s="45"/>
      <c r="F65" s="46"/>
      <c r="G65" s="47"/>
      <c r="H65" s="15" t="s">
        <v>28</v>
      </c>
    </row>
    <row r="66" spans="1:8" s="15" customFormat="1" ht="20.100000000000001" customHeight="1" thickTop="1" thickBot="1">
      <c r="A66" s="8">
        <f>IF(C66="x",MAX(A$12:A65)+1,0)</f>
        <v>0</v>
      </c>
      <c r="B66" s="8" t="s">
        <v>103</v>
      </c>
      <c r="C66" s="5"/>
      <c r="D66" s="44" t="s">
        <v>104</v>
      </c>
      <c r="E66" s="45"/>
      <c r="F66" s="46"/>
      <c r="G66" s="47"/>
      <c r="H66" s="15" t="s">
        <v>28</v>
      </c>
    </row>
    <row r="67" spans="1:8" s="15" customFormat="1" ht="20.100000000000001" customHeight="1" thickTop="1" thickBot="1">
      <c r="A67" s="8">
        <f>IF(C67="x",MAX(A$12:A66)+1,0)</f>
        <v>0</v>
      </c>
      <c r="B67" s="8" t="s">
        <v>105</v>
      </c>
      <c r="C67" s="5"/>
      <c r="D67" s="44" t="s">
        <v>32</v>
      </c>
      <c r="E67" s="45"/>
      <c r="F67" s="46"/>
      <c r="G67" s="47"/>
      <c r="H67" s="15" t="s">
        <v>28</v>
      </c>
    </row>
    <row r="68" spans="1:8" s="15" customFormat="1" ht="20.100000000000001" customHeight="1" thickTop="1" thickBot="1">
      <c r="A68" s="8">
        <f>IF(C68="x",MAX(A$12:A67)+1,0)</f>
        <v>0</v>
      </c>
      <c r="B68" s="8" t="s">
        <v>106</v>
      </c>
      <c r="C68" s="5"/>
      <c r="D68" s="44" t="s">
        <v>107</v>
      </c>
      <c r="E68" s="45"/>
      <c r="F68" s="46"/>
      <c r="G68" s="47"/>
      <c r="H68" s="15" t="s">
        <v>28</v>
      </c>
    </row>
    <row r="69" spans="1:8" s="15" customFormat="1" ht="20.100000000000001" customHeight="1" thickTop="1" thickBot="1">
      <c r="A69" s="8">
        <f>IF(C69="x",MAX(A$12:A68)+1,0)</f>
        <v>0</v>
      </c>
      <c r="B69" s="8" t="s">
        <v>108</v>
      </c>
      <c r="C69" s="5"/>
      <c r="D69" s="44" t="s">
        <v>37</v>
      </c>
      <c r="E69" s="45"/>
      <c r="F69" s="46"/>
      <c r="G69" s="47"/>
      <c r="H69" s="15" t="s">
        <v>28</v>
      </c>
    </row>
    <row r="70" spans="1:8" s="15" customFormat="1" ht="20.100000000000001" customHeight="1" thickTop="1" thickBot="1">
      <c r="A70" s="8">
        <f>IF(C70="x",MAX(A$12:A69)+1,0)</f>
        <v>0</v>
      </c>
      <c r="B70" s="8" t="s">
        <v>109</v>
      </c>
      <c r="C70" s="5"/>
      <c r="D70" s="44" t="s">
        <v>110</v>
      </c>
      <c r="E70" s="45"/>
      <c r="F70" s="46"/>
      <c r="G70" s="47"/>
      <c r="H70" s="15" t="s">
        <v>28</v>
      </c>
    </row>
    <row r="71" spans="1:8" s="15" customFormat="1" ht="20.100000000000001" customHeight="1" thickTop="1" thickBot="1">
      <c r="A71" s="8">
        <f>IF(C71="x",MAX(A$12:A70)+1,0)</f>
        <v>0</v>
      </c>
      <c r="B71" s="8" t="s">
        <v>111</v>
      </c>
      <c r="C71" s="5"/>
      <c r="D71" s="44" t="s">
        <v>112</v>
      </c>
      <c r="E71" s="45"/>
      <c r="F71" s="46"/>
      <c r="G71" s="47"/>
      <c r="H71" s="15" t="s">
        <v>28</v>
      </c>
    </row>
    <row r="72" spans="1:8" s="15" customFormat="1" ht="20.100000000000001" customHeight="1" thickTop="1" thickBot="1">
      <c r="A72" s="8">
        <f>IF(C72="x",MAX(A$12:A71)+1,0)</f>
        <v>0</v>
      </c>
      <c r="B72" s="8" t="s">
        <v>113</v>
      </c>
      <c r="C72" s="5"/>
      <c r="D72" s="48" t="s">
        <v>114</v>
      </c>
      <c r="E72" s="26"/>
      <c r="F72" s="27"/>
      <c r="G72" s="47"/>
      <c r="H72" s="15" t="s">
        <v>17</v>
      </c>
    </row>
    <row r="73" spans="1:8" s="15" customFormat="1" ht="20.100000000000001" customHeight="1" thickTop="1" thickBot="1">
      <c r="A73" s="8">
        <f>IF(C73="x",MAX(A$12:A72)+1,0)</f>
        <v>0</v>
      </c>
      <c r="B73" s="8" t="s">
        <v>115</v>
      </c>
      <c r="C73" s="5"/>
      <c r="D73" s="44" t="s">
        <v>116</v>
      </c>
      <c r="E73" s="45"/>
      <c r="F73" s="46"/>
      <c r="G73" s="47"/>
      <c r="H73" s="15" t="s">
        <v>28</v>
      </c>
    </row>
    <row r="74" spans="1:8" ht="20.100000000000001" customHeight="1" thickTop="1" thickBot="1">
      <c r="C74" s="34"/>
      <c r="D74" s="35"/>
      <c r="E74" s="59"/>
      <c r="F74" s="60"/>
      <c r="G74" s="61"/>
    </row>
    <row r="75" spans="1:8" ht="13.5" thickBot="1">
      <c r="C75" s="15"/>
      <c r="D75" s="15"/>
      <c r="F75" s="8"/>
    </row>
    <row r="76" spans="1:8" ht="20.25" customHeight="1" thickBot="1">
      <c r="C76" s="53" t="s">
        <v>117</v>
      </c>
      <c r="D76" s="54"/>
      <c r="E76" s="38"/>
      <c r="F76" s="55"/>
      <c r="G76" s="39"/>
    </row>
    <row r="77" spans="1:8" ht="20.25" hidden="1" customHeight="1" thickBot="1">
      <c r="A77" s="8">
        <f>IF(C77="x",MAX(A$12:A76)+1,0)</f>
        <v>0</v>
      </c>
      <c r="C77" s="56" t="s">
        <v>60</v>
      </c>
      <c r="D77" s="15" t="s">
        <v>10</v>
      </c>
      <c r="E77" s="57" t="s">
        <v>13</v>
      </c>
      <c r="F77" s="20" t="s">
        <v>61</v>
      </c>
      <c r="G77" s="15" t="s">
        <v>11</v>
      </c>
      <c r="H77" s="15" t="s">
        <v>14</v>
      </c>
    </row>
    <row r="78" spans="1:8" ht="20.25" customHeight="1" thickTop="1" thickBot="1">
      <c r="A78" s="8">
        <f>IF(C78="x",MAX(A$12:A77)+1,0)</f>
        <v>0</v>
      </c>
      <c r="B78" s="8" t="s">
        <v>118</v>
      </c>
      <c r="C78" s="5"/>
      <c r="D78" s="44" t="s">
        <v>119</v>
      </c>
      <c r="E78" s="45"/>
      <c r="F78" s="46"/>
      <c r="G78" s="30"/>
      <c r="H78" s="9" t="s">
        <v>28</v>
      </c>
    </row>
    <row r="79" spans="1:8" ht="20.25" customHeight="1" thickTop="1" thickBot="1">
      <c r="A79" s="8">
        <f>IF(C79="x",MAX(A$12:A78)+1,0)</f>
        <v>0</v>
      </c>
      <c r="B79" s="8" t="s">
        <v>120</v>
      </c>
      <c r="C79" s="5"/>
      <c r="D79" s="44" t="s">
        <v>121</v>
      </c>
      <c r="E79" s="45"/>
      <c r="F79" s="46"/>
      <c r="G79" s="30"/>
      <c r="H79" s="9" t="s">
        <v>28</v>
      </c>
    </row>
    <row r="80" spans="1:8" ht="20.25" customHeight="1" thickTop="1" thickBot="1">
      <c r="A80" s="8">
        <f>IF(C80="x",MAX(A$12:A79)+1,0)</f>
        <v>0</v>
      </c>
      <c r="B80" s="8" t="s">
        <v>122</v>
      </c>
      <c r="C80" s="5"/>
      <c r="D80" s="44" t="s">
        <v>123</v>
      </c>
      <c r="E80" s="45"/>
      <c r="F80" s="46"/>
      <c r="G80" s="30"/>
      <c r="H80" s="9" t="s">
        <v>28</v>
      </c>
    </row>
    <row r="81" spans="1:8" ht="20.25" customHeight="1" thickTop="1" thickBot="1">
      <c r="A81" s="8">
        <f>IF(C81="x",MAX(A$12:A80)+1,0)</f>
        <v>0</v>
      </c>
      <c r="B81" s="8" t="s">
        <v>124</v>
      </c>
      <c r="C81" s="5"/>
      <c r="D81" s="44" t="s">
        <v>125</v>
      </c>
      <c r="E81" s="45"/>
      <c r="F81" s="46"/>
      <c r="G81" s="30"/>
      <c r="H81" s="9" t="s">
        <v>28</v>
      </c>
    </row>
    <row r="82" spans="1:8" ht="20.25" customHeight="1" thickTop="1" thickBot="1">
      <c r="C82" s="34"/>
      <c r="D82" s="35"/>
      <c r="E82" s="59"/>
      <c r="F82" s="60"/>
      <c r="G82" s="61"/>
    </row>
    <row r="83" spans="1:8" ht="13.5" thickBot="1">
      <c r="C83" s="15"/>
      <c r="D83" s="15"/>
      <c r="F83" s="8"/>
    </row>
    <row r="84" spans="1:8" ht="20.25" customHeight="1" thickBot="1">
      <c r="C84" s="53" t="s">
        <v>126</v>
      </c>
      <c r="D84" s="54"/>
      <c r="E84" s="38"/>
      <c r="F84" s="55"/>
      <c r="G84" s="39"/>
    </row>
    <row r="85" spans="1:8" ht="20.25" hidden="1" customHeight="1" thickBot="1">
      <c r="A85" s="8">
        <f>IF(C85="x",MAX(A$12:A84)+1,0)</f>
        <v>0</v>
      </c>
      <c r="C85" s="56" t="s">
        <v>60</v>
      </c>
      <c r="D85" s="15" t="s">
        <v>10</v>
      </c>
      <c r="E85" s="57" t="s">
        <v>13</v>
      </c>
      <c r="F85" s="20" t="s">
        <v>61</v>
      </c>
      <c r="G85" s="15" t="s">
        <v>11</v>
      </c>
      <c r="H85" s="15" t="s">
        <v>14</v>
      </c>
    </row>
    <row r="86" spans="1:8" ht="20.25" customHeight="1" thickTop="1" thickBot="1">
      <c r="A86" s="8">
        <f>IF(C86="x",MAX(A$12:A85)+1,0)</f>
        <v>0</v>
      </c>
      <c r="B86" s="8" t="s">
        <v>127</v>
      </c>
      <c r="C86" s="5"/>
      <c r="D86" s="48" t="s">
        <v>128</v>
      </c>
      <c r="E86" s="26"/>
      <c r="F86" s="27" t="s">
        <v>31</v>
      </c>
      <c r="G86" s="30"/>
      <c r="H86" s="15" t="s">
        <v>17</v>
      </c>
    </row>
    <row r="87" spans="1:8" ht="20.25" customHeight="1" thickTop="1" thickBot="1">
      <c r="A87" s="8">
        <f>IF(C87="x",MAX(A$12:A86)+1,0)</f>
        <v>0</v>
      </c>
      <c r="B87" s="8" t="s">
        <v>129</v>
      </c>
      <c r="C87" s="5"/>
      <c r="D87" s="48" t="s">
        <v>130</v>
      </c>
      <c r="E87" s="26"/>
      <c r="F87" s="27" t="s">
        <v>34</v>
      </c>
      <c r="G87" s="30"/>
      <c r="H87" s="15" t="s">
        <v>17</v>
      </c>
    </row>
    <row r="88" spans="1:8" ht="20.25" customHeight="1" thickTop="1" thickBot="1">
      <c r="A88" s="8">
        <f>IF(C88="x",MAX(A$12:A87)+1,0)</f>
        <v>0</v>
      </c>
      <c r="B88" s="8" t="s">
        <v>131</v>
      </c>
      <c r="C88" s="5"/>
      <c r="D88" s="44" t="s">
        <v>132</v>
      </c>
      <c r="E88" s="45"/>
      <c r="F88" s="46"/>
      <c r="G88" s="30"/>
      <c r="H88" s="9" t="s">
        <v>28</v>
      </c>
    </row>
    <row r="89" spans="1:8" ht="20.25" customHeight="1" thickTop="1" thickBot="1">
      <c r="A89" s="8">
        <f>IF(C89="x",MAX(A$12:A88)+1,0)</f>
        <v>0</v>
      </c>
      <c r="B89" s="8" t="s">
        <v>133</v>
      </c>
      <c r="C89" s="5"/>
      <c r="D89" s="44" t="s">
        <v>134</v>
      </c>
      <c r="E89" s="45"/>
      <c r="F89" s="46" t="s">
        <v>135</v>
      </c>
      <c r="G89" s="30"/>
      <c r="H89" s="9" t="s">
        <v>28</v>
      </c>
    </row>
    <row r="90" spans="1:8" ht="20.25" customHeight="1" thickTop="1" thickBot="1">
      <c r="A90" s="8">
        <f>IF(C90="x",MAX(A$12:A89)+1,0)</f>
        <v>0</v>
      </c>
      <c r="B90" s="8" t="s">
        <v>136</v>
      </c>
      <c r="C90" s="5"/>
      <c r="D90" s="44" t="s">
        <v>137</v>
      </c>
      <c r="E90" s="45"/>
      <c r="F90" s="46"/>
      <c r="G90" s="30"/>
      <c r="H90" s="9" t="s">
        <v>28</v>
      </c>
    </row>
    <row r="91" spans="1:8" ht="20.25" customHeight="1" thickTop="1" thickBot="1">
      <c r="A91" s="8">
        <f>IF(C91="x",MAX(A$12:A90)+1,0)</f>
        <v>0</v>
      </c>
      <c r="B91" s="8" t="s">
        <v>138</v>
      </c>
      <c r="C91" s="5"/>
      <c r="D91" s="44" t="s">
        <v>139</v>
      </c>
      <c r="E91" s="45"/>
      <c r="F91" s="46"/>
      <c r="G91" s="30"/>
      <c r="H91" s="9" t="s">
        <v>28</v>
      </c>
    </row>
    <row r="92" spans="1:8" ht="20.25" customHeight="1" thickTop="1" thickBot="1">
      <c r="C92" s="34"/>
      <c r="D92" s="35"/>
      <c r="E92" s="59"/>
      <c r="F92" s="60"/>
      <c r="G92" s="61"/>
    </row>
    <row r="93" spans="1:8" ht="13.5" thickBot="1">
      <c r="C93" s="15"/>
      <c r="D93" s="15"/>
      <c r="F93" s="8"/>
    </row>
    <row r="94" spans="1:8" ht="22.5" customHeight="1" thickBot="1">
      <c r="C94" s="53" t="s">
        <v>140</v>
      </c>
      <c r="D94" s="54"/>
      <c r="E94" s="38"/>
      <c r="F94" s="55"/>
      <c r="G94" s="39"/>
    </row>
    <row r="95" spans="1:8" s="15" customFormat="1" ht="22.5" hidden="1" customHeight="1" thickBot="1">
      <c r="A95" s="8">
        <f>IF(C95="x",MAX(A$12:A94)+1,0)</f>
        <v>0</v>
      </c>
      <c r="B95" s="20"/>
      <c r="C95" s="64" t="s">
        <v>140</v>
      </c>
      <c r="D95" s="14" t="s">
        <v>10</v>
      </c>
      <c r="E95" s="63" t="s">
        <v>13</v>
      </c>
      <c r="F95" s="62" t="s">
        <v>61</v>
      </c>
      <c r="G95" s="14" t="s">
        <v>11</v>
      </c>
      <c r="H95" s="15" t="s">
        <v>14</v>
      </c>
    </row>
    <row r="96" spans="1:8" ht="20.100000000000001" customHeight="1" thickTop="1" thickBot="1">
      <c r="A96" s="8">
        <f>IF(C96="x",MAX(A$12:A95)+1,0)</f>
        <v>0</v>
      </c>
      <c r="B96" s="8" t="s">
        <v>141</v>
      </c>
      <c r="C96" s="5"/>
      <c r="D96" s="48" t="s">
        <v>142</v>
      </c>
      <c r="E96" s="26"/>
      <c r="F96" s="27" t="s">
        <v>36</v>
      </c>
      <c r="G96" s="30"/>
      <c r="H96" s="9" t="s">
        <v>17</v>
      </c>
    </row>
    <row r="97" spans="1:8" ht="20.100000000000001" customHeight="1" thickTop="1" thickBot="1">
      <c r="A97" s="8">
        <f>IF(C97="x",MAX(A$12:A96)+1,0)</f>
        <v>0</v>
      </c>
      <c r="B97" s="8" t="s">
        <v>143</v>
      </c>
      <c r="C97" s="5"/>
      <c r="D97" s="48" t="s">
        <v>144</v>
      </c>
      <c r="E97" s="26"/>
      <c r="F97" s="27" t="s">
        <v>57</v>
      </c>
      <c r="G97" s="30"/>
      <c r="H97" s="9" t="s">
        <v>17</v>
      </c>
    </row>
    <row r="98" spans="1:8" ht="27" customHeight="1" thickTop="1" thickBot="1">
      <c r="A98" s="8">
        <f>IF(C98="x",MAX(A$12:A97)+1,0)</f>
        <v>0</v>
      </c>
      <c r="B98" s="8" t="s">
        <v>145</v>
      </c>
      <c r="C98" s="6"/>
      <c r="D98" s="58" t="s">
        <v>146</v>
      </c>
      <c r="E98" s="45"/>
      <c r="F98" s="46"/>
      <c r="G98" s="30"/>
      <c r="H98" s="9" t="s">
        <v>28</v>
      </c>
    </row>
    <row r="99" spans="1:8" ht="42" customHeight="1" thickTop="1" thickBot="1">
      <c r="A99" s="8">
        <f>IF(C99="x",MAX(A$12:A98)+1,0)</f>
        <v>0</v>
      </c>
      <c r="B99" s="8" t="s">
        <v>147</v>
      </c>
      <c r="C99" s="5"/>
      <c r="D99" s="58" t="s">
        <v>148</v>
      </c>
      <c r="E99" s="45"/>
      <c r="F99" s="65"/>
      <c r="G99" s="30"/>
      <c r="H99" s="9" t="s">
        <v>28</v>
      </c>
    </row>
    <row r="100" spans="1:8" ht="20.100000000000001" customHeight="1" thickTop="1" thickBot="1">
      <c r="A100" s="8">
        <f>IF(C100="x",MAX(A$12:A99)+1,0)</f>
        <v>0</v>
      </c>
      <c r="B100" s="8" t="s">
        <v>149</v>
      </c>
      <c r="C100" s="5"/>
      <c r="D100" s="44" t="s">
        <v>150</v>
      </c>
      <c r="E100" s="45"/>
      <c r="F100" s="46"/>
      <c r="G100" s="30"/>
      <c r="H100" s="9" t="s">
        <v>28</v>
      </c>
    </row>
    <row r="101" spans="1:8" ht="27" customHeight="1" thickTop="1" thickBot="1">
      <c r="A101" s="8">
        <f>IF(C101="x",MAX(A$12:A100)+1,0)</f>
        <v>0</v>
      </c>
      <c r="B101" s="8" t="s">
        <v>151</v>
      </c>
      <c r="C101" s="5"/>
      <c r="D101" s="58" t="s">
        <v>152</v>
      </c>
      <c r="E101" s="45"/>
      <c r="F101" s="46" t="s">
        <v>153</v>
      </c>
      <c r="G101" s="30"/>
      <c r="H101" s="9" t="s">
        <v>28</v>
      </c>
    </row>
    <row r="102" spans="1:8" ht="20.100000000000001" customHeight="1" thickTop="1" thickBot="1">
      <c r="C102" s="34"/>
      <c r="D102" s="35"/>
      <c r="E102" s="59"/>
      <c r="F102" s="60"/>
      <c r="G102" s="61"/>
    </row>
    <row r="103" spans="1:8" ht="13.5" thickBot="1">
      <c r="C103" s="15"/>
      <c r="D103" s="15"/>
      <c r="F103" s="8"/>
    </row>
    <row r="104" spans="1:8" ht="22.5" customHeight="1" thickBot="1">
      <c r="C104" s="53" t="s">
        <v>154</v>
      </c>
      <c r="D104" s="54"/>
      <c r="E104" s="38"/>
      <c r="F104" s="55"/>
      <c r="G104" s="39"/>
    </row>
    <row r="105" spans="1:8" s="15" customFormat="1" ht="22.5" hidden="1" customHeight="1" thickBot="1">
      <c r="A105" s="8">
        <f>IF(C105="x",MAX(A$12:A104)+1,0)</f>
        <v>0</v>
      </c>
      <c r="B105" s="20"/>
      <c r="C105" s="64" t="s">
        <v>154</v>
      </c>
      <c r="D105" s="14" t="s">
        <v>10</v>
      </c>
      <c r="E105" s="63" t="s">
        <v>13</v>
      </c>
      <c r="F105" s="62" t="s">
        <v>61</v>
      </c>
      <c r="G105" s="14" t="s">
        <v>11</v>
      </c>
      <c r="H105" s="15" t="s">
        <v>14</v>
      </c>
    </row>
    <row r="106" spans="1:8" ht="20.100000000000001" customHeight="1" thickTop="1" thickBot="1">
      <c r="A106" s="8">
        <f>IF(C106="x",MAX(A$12:A105)+1,0)</f>
        <v>0</v>
      </c>
      <c r="B106" s="8" t="s">
        <v>155</v>
      </c>
      <c r="C106" s="5"/>
      <c r="D106" s="66" t="s">
        <v>156</v>
      </c>
      <c r="E106" s="67"/>
      <c r="F106" s="68" t="s">
        <v>157</v>
      </c>
      <c r="G106" s="30"/>
      <c r="H106" s="9" t="s">
        <v>17</v>
      </c>
    </row>
    <row r="107" spans="1:8" ht="20.100000000000001" customHeight="1" thickTop="1" thickBot="1">
      <c r="A107" s="8">
        <f>IF(C107="x",MAX(A$12:A106)+1,0)</f>
        <v>0</v>
      </c>
      <c r="B107" s="8" t="s">
        <v>158</v>
      </c>
      <c r="C107" s="5"/>
      <c r="D107" s="66" t="s">
        <v>159</v>
      </c>
      <c r="E107" s="67"/>
      <c r="F107" s="68"/>
      <c r="G107" s="30"/>
      <c r="H107" s="9" t="s">
        <v>17</v>
      </c>
    </row>
    <row r="108" spans="1:8" ht="20.100000000000001" customHeight="1" thickTop="1" thickBot="1">
      <c r="A108" s="8">
        <f>IF(C108="x",MAX(A$12:A107)+1,0)</f>
        <v>0</v>
      </c>
      <c r="B108" s="8" t="s">
        <v>160</v>
      </c>
      <c r="C108" s="5"/>
      <c r="D108" s="66" t="s">
        <v>161</v>
      </c>
      <c r="E108" s="67"/>
      <c r="F108" s="68"/>
      <c r="G108" s="30"/>
      <c r="H108" s="9" t="s">
        <v>17</v>
      </c>
    </row>
    <row r="109" spans="1:8" ht="20.100000000000001" customHeight="1" thickTop="1" thickBot="1">
      <c r="A109" s="8">
        <f>IF(C109="x",MAX(A$12:A108)+1,0)</f>
        <v>0</v>
      </c>
      <c r="B109" s="8" t="s">
        <v>162</v>
      </c>
      <c r="C109" s="5"/>
      <c r="D109" s="44" t="s">
        <v>163</v>
      </c>
      <c r="E109" s="45"/>
      <c r="F109" s="46" t="s">
        <v>164</v>
      </c>
      <c r="G109" s="30"/>
      <c r="H109" s="9" t="s">
        <v>28</v>
      </c>
    </row>
    <row r="110" spans="1:8" ht="20.100000000000001" customHeight="1" thickTop="1" thickBot="1">
      <c r="A110" s="8">
        <f>IF(C110="x",MAX(A$12:A109)+1,0)</f>
        <v>0</v>
      </c>
      <c r="B110" s="8" t="s">
        <v>165</v>
      </c>
      <c r="C110" s="5"/>
      <c r="D110" s="44" t="s">
        <v>166</v>
      </c>
      <c r="E110" s="45"/>
      <c r="F110" s="46" t="s">
        <v>167</v>
      </c>
      <c r="G110" s="30"/>
      <c r="H110" s="9" t="s">
        <v>28</v>
      </c>
    </row>
    <row r="111" spans="1:8" ht="20.100000000000001" customHeight="1" thickTop="1" thickBot="1">
      <c r="A111" s="8">
        <f>IF(C111="x",MAX(A$12:A110)+1,0)</f>
        <v>0</v>
      </c>
      <c r="B111" s="8" t="s">
        <v>168</v>
      </c>
      <c r="C111" s="5"/>
      <c r="D111" s="44" t="s">
        <v>169</v>
      </c>
      <c r="E111" s="45"/>
      <c r="F111" s="46"/>
      <c r="G111" s="30"/>
      <c r="H111" s="9" t="s">
        <v>28</v>
      </c>
    </row>
    <row r="112" spans="1:8" ht="20.100000000000001" customHeight="1" thickTop="1" thickBot="1">
      <c r="A112" s="8">
        <f>IF(C112="x",MAX(A$12:A111)+1,0)</f>
        <v>0</v>
      </c>
      <c r="B112" s="8" t="s">
        <v>170</v>
      </c>
      <c r="C112" s="5"/>
      <c r="D112" s="44" t="s">
        <v>171</v>
      </c>
      <c r="E112" s="45"/>
      <c r="F112" s="46"/>
      <c r="G112" s="30"/>
      <c r="H112" s="9" t="s">
        <v>28</v>
      </c>
    </row>
    <row r="113" spans="1:8" ht="20.100000000000001" customHeight="1" thickTop="1" thickBot="1">
      <c r="A113" s="8">
        <f>IF(C113="x",MAX(A$12:A112)+1,0)</f>
        <v>0</v>
      </c>
      <c r="B113" s="8" t="s">
        <v>172</v>
      </c>
      <c r="C113" s="5"/>
      <c r="D113" s="44" t="s">
        <v>173</v>
      </c>
      <c r="E113" s="45"/>
      <c r="F113" s="46" t="s">
        <v>174</v>
      </c>
      <c r="G113" s="30"/>
      <c r="H113" s="9" t="s">
        <v>28</v>
      </c>
    </row>
    <row r="114" spans="1:8" ht="20.100000000000001" customHeight="1" thickTop="1" thickBot="1">
      <c r="A114" s="8">
        <f>IF(C114="x",MAX(A$12:A113)+1,0)</f>
        <v>0</v>
      </c>
      <c r="B114" s="8" t="s">
        <v>175</v>
      </c>
      <c r="C114" s="5"/>
      <c r="D114" s="58" t="s">
        <v>176</v>
      </c>
      <c r="E114" s="45"/>
      <c r="F114" s="46" t="s">
        <v>177</v>
      </c>
      <c r="G114" s="30"/>
      <c r="H114" s="9" t="s">
        <v>28</v>
      </c>
    </row>
    <row r="115" spans="1:8" ht="20.100000000000001" customHeight="1" thickTop="1" thickBot="1">
      <c r="A115" s="8">
        <f>IF(C115="x",MAX(A$12:A114)+1,0)</f>
        <v>0</v>
      </c>
      <c r="B115" s="8" t="s">
        <v>178</v>
      </c>
      <c r="C115" s="5"/>
      <c r="D115" s="44" t="s">
        <v>179</v>
      </c>
      <c r="E115" s="45"/>
      <c r="F115" s="46" t="s">
        <v>180</v>
      </c>
      <c r="G115" s="30"/>
      <c r="H115" s="9" t="s">
        <v>28</v>
      </c>
    </row>
    <row r="116" spans="1:8" ht="20.100000000000001" customHeight="1" thickTop="1" thickBot="1">
      <c r="C116" s="69"/>
      <c r="D116" s="35"/>
      <c r="E116" s="59"/>
      <c r="F116" s="60"/>
      <c r="G116" s="61"/>
    </row>
    <row r="117" spans="1:8" ht="13.5" thickBot="1">
      <c r="C117" s="15"/>
      <c r="D117" s="15"/>
      <c r="F117" s="8"/>
    </row>
    <row r="118" spans="1:8" ht="22.5" customHeight="1" thickBot="1">
      <c r="C118" s="53" t="s">
        <v>181</v>
      </c>
      <c r="D118" s="54"/>
      <c r="E118" s="38"/>
      <c r="F118" s="55"/>
      <c r="G118" s="39"/>
    </row>
    <row r="119" spans="1:8" s="15" customFormat="1" ht="15" hidden="1" customHeight="1" thickBot="1">
      <c r="A119" s="8">
        <f>IF(C119="x",MAX(A$12:A118)+1,0)</f>
        <v>0</v>
      </c>
      <c r="B119" s="20"/>
      <c r="C119" s="56" t="s">
        <v>181</v>
      </c>
      <c r="D119" s="14" t="s">
        <v>10</v>
      </c>
      <c r="E119" s="63" t="s">
        <v>13</v>
      </c>
      <c r="F119" s="62" t="s">
        <v>61</v>
      </c>
      <c r="G119" s="14" t="s">
        <v>11</v>
      </c>
      <c r="H119" s="15" t="s">
        <v>14</v>
      </c>
    </row>
    <row r="120" spans="1:8" ht="30" customHeight="1" thickTop="1" thickBot="1">
      <c r="A120" s="8">
        <f>IF(C120="x",MAX(A$12:A119)+1,0)</f>
        <v>0</v>
      </c>
      <c r="B120" s="8" t="s">
        <v>182</v>
      </c>
      <c r="C120" s="5"/>
      <c r="D120" s="58" t="s">
        <v>183</v>
      </c>
      <c r="E120" s="45"/>
      <c r="F120" s="46"/>
      <c r="G120" s="47"/>
      <c r="H120" s="9" t="s">
        <v>28</v>
      </c>
    </row>
    <row r="121" spans="1:8" ht="20.100000000000001" customHeight="1" thickTop="1" thickBot="1">
      <c r="A121" s="8">
        <f>IF(C121="x",MAX(A$12:A120)+1,0)</f>
        <v>0</v>
      </c>
      <c r="B121" s="8" t="s">
        <v>184</v>
      </c>
      <c r="C121" s="5"/>
      <c r="D121" s="58" t="s">
        <v>185</v>
      </c>
      <c r="E121" s="45"/>
      <c r="F121" s="46" t="s">
        <v>186</v>
      </c>
      <c r="G121" s="47"/>
      <c r="H121" s="9" t="s">
        <v>28</v>
      </c>
    </row>
    <row r="122" spans="1:8" ht="30" customHeight="1" thickTop="1" thickBot="1">
      <c r="A122" s="8">
        <f>IF(C122="x",MAX(A$12:A121)+1,0)</f>
        <v>0</v>
      </c>
      <c r="B122" s="8" t="s">
        <v>187</v>
      </c>
      <c r="C122" s="5"/>
      <c r="D122" s="58" t="s">
        <v>188</v>
      </c>
      <c r="E122" s="45"/>
      <c r="F122" s="46" t="s">
        <v>189</v>
      </c>
      <c r="G122" s="47"/>
      <c r="H122" s="9" t="s">
        <v>28</v>
      </c>
    </row>
    <row r="123" spans="1:8" ht="30" customHeight="1" thickTop="1" thickBot="1">
      <c r="A123" s="8">
        <f>IF(C123="x",MAX(A$12:A122)+1,0)</f>
        <v>0</v>
      </c>
      <c r="B123" s="8" t="s">
        <v>190</v>
      </c>
      <c r="C123" s="5"/>
      <c r="D123" s="58" t="s">
        <v>188</v>
      </c>
      <c r="E123" s="45"/>
      <c r="F123" s="46" t="s">
        <v>191</v>
      </c>
      <c r="G123" s="47"/>
      <c r="H123" s="9" t="s">
        <v>28</v>
      </c>
    </row>
    <row r="124" spans="1:8" ht="20.100000000000001" customHeight="1" thickTop="1" thickBot="1">
      <c r="A124" s="8">
        <f>IF(C124="x",MAX(A$12:A123)+1,0)</f>
        <v>0</v>
      </c>
      <c r="B124" s="8" t="s">
        <v>192</v>
      </c>
      <c r="C124" s="5"/>
      <c r="D124" s="44" t="s">
        <v>193</v>
      </c>
      <c r="E124" s="45"/>
      <c r="F124" s="46" t="s">
        <v>194</v>
      </c>
      <c r="G124" s="47"/>
      <c r="H124" s="9" t="s">
        <v>28</v>
      </c>
    </row>
    <row r="125" spans="1:8" ht="30" customHeight="1" thickTop="1" thickBot="1">
      <c r="A125" s="8">
        <f>IF(C125="x",MAX(A$12:A124)+1,0)</f>
        <v>0</v>
      </c>
      <c r="B125" s="8" t="s">
        <v>195</v>
      </c>
      <c r="C125" s="5"/>
      <c r="D125" s="58" t="s">
        <v>196</v>
      </c>
      <c r="E125" s="45"/>
      <c r="F125" s="46" t="s">
        <v>197</v>
      </c>
      <c r="G125" s="47"/>
      <c r="H125" s="9" t="s">
        <v>28</v>
      </c>
    </row>
    <row r="126" spans="1:8" ht="30" customHeight="1" thickTop="1" thickBot="1">
      <c r="A126" s="8">
        <f>IF(C126="x",MAX(A$12:A125)+1,0)</f>
        <v>0</v>
      </c>
      <c r="B126" s="8" t="s">
        <v>198</v>
      </c>
      <c r="C126" s="5"/>
      <c r="D126" s="58" t="s">
        <v>196</v>
      </c>
      <c r="E126" s="45"/>
      <c r="F126" s="46" t="s">
        <v>199</v>
      </c>
      <c r="G126" s="47"/>
      <c r="H126" s="9" t="s">
        <v>28</v>
      </c>
    </row>
    <row r="127" spans="1:8" ht="20.100000000000001" customHeight="1" thickTop="1" thickBot="1">
      <c r="C127" s="34"/>
      <c r="D127" s="35"/>
      <c r="E127" s="35"/>
      <c r="F127" s="51"/>
      <c r="G127" s="70"/>
    </row>
    <row r="128" spans="1:8" ht="13.5" thickBot="1">
      <c r="C128" s="15"/>
      <c r="D128" s="16"/>
      <c r="F128" s="8"/>
    </row>
    <row r="129" spans="1:8" ht="21" customHeight="1" thickBot="1">
      <c r="C129" s="53" t="s">
        <v>200</v>
      </c>
      <c r="D129" s="17"/>
      <c r="E129" s="38"/>
      <c r="F129" s="55"/>
      <c r="G129" s="39"/>
    </row>
    <row r="130" spans="1:8" ht="16.5" hidden="1" customHeight="1" thickBot="1">
      <c r="A130" s="8">
        <f>IF(C130="x",MAX(A$12:A129)+1,0)</f>
        <v>0</v>
      </c>
      <c r="C130" s="14" t="s">
        <v>10</v>
      </c>
      <c r="D130" s="11" t="s">
        <v>14</v>
      </c>
      <c r="E130" s="12" t="s">
        <v>9</v>
      </c>
      <c r="F130" s="71" t="s">
        <v>201</v>
      </c>
      <c r="G130" s="13" t="s">
        <v>202</v>
      </c>
      <c r="H130" s="9" t="s">
        <v>203</v>
      </c>
    </row>
    <row r="131" spans="1:8" ht="20.100000000000001" customHeight="1" thickTop="1" thickBot="1">
      <c r="A131" s="8">
        <f>IF(C131="x",MAX(A$12:A130)+1,0)</f>
        <v>0</v>
      </c>
      <c r="B131" s="8" t="s">
        <v>204</v>
      </c>
      <c r="C131" s="7"/>
      <c r="D131" s="44" t="s">
        <v>205</v>
      </c>
      <c r="E131" s="45"/>
      <c r="F131" s="46" t="s">
        <v>206</v>
      </c>
      <c r="G131" s="13"/>
      <c r="H131" s="9" t="s">
        <v>28</v>
      </c>
    </row>
    <row r="132" spans="1:8" ht="20.100000000000001" customHeight="1" thickTop="1" thickBot="1">
      <c r="A132" s="8">
        <f>IF(C132="x",MAX(A$12:A131)+1,0)</f>
        <v>0</v>
      </c>
      <c r="B132" s="8" t="s">
        <v>207</v>
      </c>
      <c r="C132" s="7"/>
      <c r="D132" s="44" t="s">
        <v>208</v>
      </c>
      <c r="E132" s="45"/>
      <c r="F132" s="46" t="s">
        <v>209</v>
      </c>
      <c r="G132" s="13"/>
      <c r="H132" s="9" t="s">
        <v>28</v>
      </c>
    </row>
    <row r="133" spans="1:8" ht="20.100000000000001" customHeight="1" thickTop="1" thickBot="1">
      <c r="A133" s="8">
        <f>IF(C133="x",MAX(A$12:A132)+1,0)</f>
        <v>0</v>
      </c>
      <c r="B133" s="8" t="s">
        <v>210</v>
      </c>
      <c r="C133" s="7"/>
      <c r="D133" s="44" t="s">
        <v>211</v>
      </c>
      <c r="E133" s="45"/>
      <c r="F133" s="46" t="s">
        <v>212</v>
      </c>
      <c r="G133" s="13"/>
      <c r="H133" s="9" t="s">
        <v>28</v>
      </c>
    </row>
    <row r="134" spans="1:8" ht="73.5" customHeight="1" thickTop="1" thickBot="1">
      <c r="A134" s="8">
        <f>IF(C134="x",MAX(A$12:A133)+1,0)</f>
        <v>1</v>
      </c>
      <c r="B134" s="8" t="s">
        <v>213</v>
      </c>
      <c r="C134" s="62" t="s">
        <v>214</v>
      </c>
      <c r="D134" s="48" t="s">
        <v>215</v>
      </c>
      <c r="E134" s="26"/>
      <c r="F134" s="27" t="s">
        <v>216</v>
      </c>
      <c r="G134" s="30"/>
      <c r="H134" s="2" t="s">
        <v>17</v>
      </c>
    </row>
    <row r="135" spans="1:8" ht="20.100000000000001" customHeight="1" thickTop="1" thickBot="1">
      <c r="C135" s="72"/>
      <c r="D135" s="36"/>
      <c r="E135" s="36"/>
      <c r="F135" s="60"/>
      <c r="G135" s="37"/>
    </row>
  </sheetData>
  <sheetProtection algorithmName="SHA-512" hashValue="DqtOQshzHd66DjH7laIyqPdzSEGth+z9pbOOpYmSiJ6VRqaplHwdFq+ImBS2ic0HtPQAqg3ppb5+40iJf9HGqA==" saltValue="ROXiUiOl2sn7rCz6P3//ew==" spinCount="100000" sheet="1" objects="1" scenarios="1"/>
  <dataConsolidate/>
  <mergeCells count="4">
    <mergeCell ref="C10:D10"/>
    <mergeCell ref="C27:D27"/>
    <mergeCell ref="C1:G1"/>
    <mergeCell ref="C8:G8"/>
  </mergeCells>
  <phoneticPr fontId="5" type="noConversion"/>
  <dataValidations count="2">
    <dataValidation type="list" allowBlank="1" showInputMessage="1" showErrorMessage="1" sqref="C85:D85 C28:D28 C38:D38 C130 C119:D119 C45:D45 C77:D77 C95:D95 C105:D105 D131:D134 D29:D34 D39:D41 D78:D81 D106:D115 D12:D24 D96:D101 D120:D126 D46:D73 D86:D91" xr:uid="{4C53FB5F-2968-45AA-9F7D-06A20440A5D9}">
      <formula1>Antwoordlijst2</formula1>
    </dataValidation>
    <dataValidation allowBlank="1" showInputMessage="1" showErrorMessage="1" sqref="C29:C34 C46 C78:C81 C96:C101 C106:C115 C120:C126 C86:C91 D35:D38 B35:C41 E35:XFD41 B42:XFD44 B74:XFD76 B82:XFD84 B92:XFD94 B102:XFD104 B116:XFD118 B127:XFD129 B135:XFD135" xr:uid="{A01B4854-975D-4405-8C89-D3E22F7DC15A}"/>
  </dataValidations>
  <pageMargins left="0.7" right="0.7" top="0.75" bottom="0.75" header="0.3" footer="0.3"/>
  <pageSetup paperSize="9"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X88"/>
  <sheetViews>
    <sheetView topLeftCell="E1" zoomScale="70" zoomScaleNormal="70" workbookViewId="0">
      <pane ySplit="1" topLeftCell="A53" activePane="bottomLeft" state="frozen"/>
      <selection pane="bottomLeft" activeCell="L62" sqref="L62:Q62"/>
    </sheetView>
  </sheetViews>
  <sheetFormatPr defaultColWidth="9.28515625" defaultRowHeight="25.15" customHeight="1"/>
  <cols>
    <col min="1" max="1" width="9.7109375" style="2" bestFit="1" customWidth="1"/>
    <col min="2" max="2" width="20.7109375" style="2" bestFit="1" customWidth="1"/>
    <col min="3" max="3" width="17" style="2" bestFit="1" customWidth="1"/>
    <col min="4" max="4" width="17" style="2" customWidth="1"/>
    <col min="5" max="5" width="131.28515625" style="2" customWidth="1"/>
    <col min="6" max="6" width="48.42578125" style="2" customWidth="1"/>
    <col min="7" max="7" width="20.7109375" style="2" customWidth="1"/>
    <col min="8" max="8" width="48.42578125" style="2" customWidth="1"/>
    <col min="9" max="11" width="4" style="2" customWidth="1"/>
    <col min="12" max="12" width="13.7109375" style="2" bestFit="1" customWidth="1"/>
    <col min="13" max="16384" width="9.28515625" style="2"/>
  </cols>
  <sheetData>
    <row r="1" spans="1:19" s="1" customFormat="1" ht="25.15" customHeight="1">
      <c r="A1" s="1" t="s">
        <v>217</v>
      </c>
      <c r="B1" s="1" t="s">
        <v>218</v>
      </c>
      <c r="C1" s="1" t="s">
        <v>219</v>
      </c>
      <c r="D1" s="1" t="s">
        <v>220</v>
      </c>
      <c r="E1" s="1" t="s">
        <v>221</v>
      </c>
      <c r="F1" s="1" t="s">
        <v>222</v>
      </c>
      <c r="L1" s="1" t="s">
        <v>223</v>
      </c>
    </row>
    <row r="2" spans="1:19" ht="25.15" customHeight="1">
      <c r="A2" s="2" t="s">
        <v>224</v>
      </c>
      <c r="B2" s="2" t="s">
        <v>7</v>
      </c>
      <c r="C2" s="2" t="s">
        <v>15</v>
      </c>
      <c r="D2" s="2" t="s">
        <v>225</v>
      </c>
      <c r="E2" s="4" t="s">
        <v>226</v>
      </c>
      <c r="F2" s="3"/>
      <c r="G2" s="2">
        <f t="shared" ref="G2:G65" si="0">COUNTA(H2:AD2)</f>
        <v>6</v>
      </c>
      <c r="H2" s="3" t="str">
        <f>_xlfn.CONCAT("Vraagcode: ",D2)</f>
        <v>Vraagcode: VAL0100</v>
      </c>
      <c r="I2" s="3" t="str">
        <f t="shared" ref="I2:I36" si="1">_xlfn.CONCAT("Instructie: ",F2)</f>
        <v xml:space="preserve">Instructie: </v>
      </c>
      <c r="J2" s="3" t="s">
        <v>227</v>
      </c>
      <c r="K2" s="3" t="s">
        <v>228</v>
      </c>
      <c r="L2" s="2" t="s">
        <v>229</v>
      </c>
      <c r="M2" s="2" t="s">
        <v>230</v>
      </c>
    </row>
    <row r="3" spans="1:19" ht="25.15" customHeight="1">
      <c r="A3" s="2" t="s">
        <v>224</v>
      </c>
      <c r="B3" s="2" t="s">
        <v>7</v>
      </c>
      <c r="C3" s="2" t="s">
        <v>18</v>
      </c>
      <c r="D3" s="2" t="s">
        <v>231</v>
      </c>
      <c r="E3" s="1" t="s">
        <v>19</v>
      </c>
      <c r="F3" s="1"/>
      <c r="G3" s="2">
        <f t="shared" si="0"/>
        <v>5</v>
      </c>
      <c r="H3" s="3" t="str">
        <f t="shared" ref="H3:H66" si="2">_xlfn.CONCAT("Vraagcode: ",D3)</f>
        <v>Vraagcode: VAL0200</v>
      </c>
      <c r="I3" s="3" t="str">
        <f t="shared" si="1"/>
        <v xml:space="preserve">Instructie: </v>
      </c>
      <c r="J3" s="3" t="s">
        <v>227</v>
      </c>
      <c r="K3" s="3" t="s">
        <v>228</v>
      </c>
      <c r="L3" s="2" t="s">
        <v>232</v>
      </c>
    </row>
    <row r="4" spans="1:19" ht="25.15" customHeight="1">
      <c r="A4" s="2" t="s">
        <v>224</v>
      </c>
      <c r="B4" s="2" t="s">
        <v>7</v>
      </c>
      <c r="C4" s="2" t="s">
        <v>21</v>
      </c>
      <c r="D4" s="2" t="s">
        <v>233</v>
      </c>
      <c r="E4" s="1" t="s">
        <v>234</v>
      </c>
      <c r="F4" s="1"/>
      <c r="G4" s="2">
        <f t="shared" si="0"/>
        <v>6</v>
      </c>
      <c r="H4" s="3" t="str">
        <f t="shared" si="2"/>
        <v>Vraagcode: VAL0300</v>
      </c>
      <c r="I4" s="3" t="str">
        <f t="shared" si="1"/>
        <v xml:space="preserve">Instructie: </v>
      </c>
      <c r="J4" s="3" t="s">
        <v>227</v>
      </c>
      <c r="K4" s="3" t="s">
        <v>228</v>
      </c>
      <c r="L4" s="2" t="s">
        <v>229</v>
      </c>
      <c r="M4" s="2" t="s">
        <v>230</v>
      </c>
    </row>
    <row r="5" spans="1:19" ht="25.15" customHeight="1">
      <c r="A5" s="2" t="s">
        <v>224</v>
      </c>
      <c r="B5" s="2" t="s">
        <v>7</v>
      </c>
      <c r="C5" s="2" t="s">
        <v>24</v>
      </c>
      <c r="D5" s="2" t="s">
        <v>235</v>
      </c>
      <c r="E5" s="4" t="s">
        <v>25</v>
      </c>
      <c r="F5" s="3"/>
      <c r="G5" s="2">
        <f t="shared" si="0"/>
        <v>5</v>
      </c>
      <c r="H5" s="3" t="str">
        <f t="shared" si="2"/>
        <v>Vraagcode: VAL0400</v>
      </c>
      <c r="I5" s="3" t="str">
        <f t="shared" si="1"/>
        <v xml:space="preserve">Instructie: </v>
      </c>
      <c r="J5" s="3" t="s">
        <v>227</v>
      </c>
      <c r="K5" s="3" t="s">
        <v>228</v>
      </c>
      <c r="L5" s="2" t="s">
        <v>232</v>
      </c>
    </row>
    <row r="6" spans="1:19" ht="25.15" customHeight="1">
      <c r="A6" s="2" t="s">
        <v>224</v>
      </c>
      <c r="B6" s="2" t="s">
        <v>7</v>
      </c>
      <c r="C6" s="2" t="s">
        <v>26</v>
      </c>
      <c r="D6" s="2" t="s">
        <v>236</v>
      </c>
      <c r="E6" s="4" t="s">
        <v>27</v>
      </c>
      <c r="F6" s="3"/>
      <c r="G6" s="2">
        <f t="shared" si="0"/>
        <v>6</v>
      </c>
      <c r="H6" s="3" t="str">
        <f t="shared" si="2"/>
        <v>Vraagcode: VAL0500</v>
      </c>
      <c r="I6" s="3" t="str">
        <f t="shared" si="1"/>
        <v xml:space="preserve">Instructie: </v>
      </c>
      <c r="J6" s="3" t="s">
        <v>227</v>
      </c>
      <c r="K6" s="3" t="s">
        <v>228</v>
      </c>
      <c r="L6" s="2" t="s">
        <v>229</v>
      </c>
      <c r="M6" s="2" t="s">
        <v>230</v>
      </c>
    </row>
    <row r="7" spans="1:19" ht="25.15" customHeight="1">
      <c r="A7" s="2" t="s">
        <v>224</v>
      </c>
      <c r="B7" s="2" t="s">
        <v>7</v>
      </c>
      <c r="C7" s="2" t="s">
        <v>29</v>
      </c>
      <c r="D7" s="2" t="s">
        <v>237</v>
      </c>
      <c r="E7" s="1" t="s">
        <v>30</v>
      </c>
      <c r="F7" s="1"/>
      <c r="G7" s="2">
        <f t="shared" si="0"/>
        <v>5</v>
      </c>
      <c r="H7" s="3" t="str">
        <f t="shared" si="2"/>
        <v>Vraagcode: VAL0600</v>
      </c>
      <c r="I7" s="3" t="str">
        <f t="shared" si="1"/>
        <v xml:space="preserve">Instructie: </v>
      </c>
      <c r="J7" s="3" t="s">
        <v>227</v>
      </c>
      <c r="K7" s="3" t="s">
        <v>228</v>
      </c>
      <c r="L7" s="2" t="s">
        <v>232</v>
      </c>
    </row>
    <row r="8" spans="1:19" ht="25.15" customHeight="1">
      <c r="A8" s="2" t="s">
        <v>224</v>
      </c>
      <c r="B8" s="2" t="s">
        <v>7</v>
      </c>
      <c r="C8" s="2" t="s">
        <v>31</v>
      </c>
      <c r="D8" s="2" t="s">
        <v>238</v>
      </c>
      <c r="E8" s="1" t="s">
        <v>32</v>
      </c>
      <c r="F8" s="1"/>
      <c r="G8" s="2">
        <f t="shared" si="0"/>
        <v>6</v>
      </c>
      <c r="H8" s="3" t="str">
        <f t="shared" si="2"/>
        <v>Vraagcode: VAL0700</v>
      </c>
      <c r="I8" s="3" t="str">
        <f t="shared" si="1"/>
        <v xml:space="preserve">Instructie: </v>
      </c>
      <c r="J8" s="3" t="s">
        <v>227</v>
      </c>
      <c r="K8" s="3" t="s">
        <v>228</v>
      </c>
      <c r="L8" s="2" t="s">
        <v>229</v>
      </c>
      <c r="M8" s="2" t="s">
        <v>230</v>
      </c>
    </row>
    <row r="9" spans="1:19" ht="25.15" customHeight="1">
      <c r="A9" s="2" t="s">
        <v>224</v>
      </c>
      <c r="B9" s="2" t="s">
        <v>7</v>
      </c>
      <c r="C9" s="2" t="s">
        <v>34</v>
      </c>
      <c r="D9" s="2" t="s">
        <v>239</v>
      </c>
      <c r="E9" s="1" t="s">
        <v>35</v>
      </c>
      <c r="F9" s="1"/>
      <c r="G9" s="2">
        <f t="shared" si="0"/>
        <v>5</v>
      </c>
      <c r="H9" s="3" t="str">
        <f t="shared" si="2"/>
        <v>Vraagcode: VAL0800</v>
      </c>
      <c r="I9" s="3" t="str">
        <f t="shared" si="1"/>
        <v xml:space="preserve">Instructie: </v>
      </c>
      <c r="J9" s="3" t="s">
        <v>227</v>
      </c>
      <c r="K9" s="3" t="s">
        <v>228</v>
      </c>
      <c r="L9" s="2" t="s">
        <v>232</v>
      </c>
    </row>
    <row r="10" spans="1:19" ht="25.15" customHeight="1">
      <c r="A10" s="2" t="s">
        <v>224</v>
      </c>
      <c r="B10" s="2" t="s">
        <v>7</v>
      </c>
      <c r="C10" s="2" t="s">
        <v>36</v>
      </c>
      <c r="D10" s="2" t="s">
        <v>240</v>
      </c>
      <c r="E10" s="4" t="s">
        <v>37</v>
      </c>
      <c r="F10" s="3"/>
      <c r="G10" s="2">
        <f t="shared" si="0"/>
        <v>6</v>
      </c>
      <c r="H10" s="3" t="str">
        <f t="shared" si="2"/>
        <v>Vraagcode: VAL0900</v>
      </c>
      <c r="I10" s="3" t="str">
        <f t="shared" si="1"/>
        <v xml:space="preserve">Instructie: </v>
      </c>
      <c r="J10" s="3" t="s">
        <v>227</v>
      </c>
      <c r="K10" s="3" t="s">
        <v>228</v>
      </c>
      <c r="L10" s="2" t="s">
        <v>229</v>
      </c>
      <c r="M10" s="2" t="s">
        <v>230</v>
      </c>
    </row>
    <row r="11" spans="1:19" ht="25.15" customHeight="1">
      <c r="A11" s="2" t="s">
        <v>224</v>
      </c>
      <c r="B11" s="2" t="s">
        <v>7</v>
      </c>
      <c r="C11" s="2" t="s">
        <v>38</v>
      </c>
      <c r="D11" s="2" t="s">
        <v>241</v>
      </c>
      <c r="E11" s="4" t="s">
        <v>39</v>
      </c>
      <c r="F11" s="3"/>
      <c r="G11" s="2">
        <f t="shared" si="0"/>
        <v>5</v>
      </c>
      <c r="H11" s="3" t="str">
        <f t="shared" si="2"/>
        <v>Vraagcode: VAL1000</v>
      </c>
      <c r="I11" s="3" t="str">
        <f t="shared" si="1"/>
        <v xml:space="preserve">Instructie: </v>
      </c>
      <c r="J11" s="3" t="s">
        <v>227</v>
      </c>
      <c r="K11" s="3" t="s">
        <v>228</v>
      </c>
      <c r="L11" s="2" t="s">
        <v>232</v>
      </c>
    </row>
    <row r="12" spans="1:19" ht="25.15" customHeight="1">
      <c r="A12" s="2" t="s">
        <v>224</v>
      </c>
      <c r="B12" s="2" t="s">
        <v>7</v>
      </c>
      <c r="C12" s="2" t="s">
        <v>40</v>
      </c>
      <c r="D12" s="2" t="s">
        <v>242</v>
      </c>
      <c r="E12" s="4" t="s">
        <v>41</v>
      </c>
      <c r="F12" s="3"/>
      <c r="G12" s="2">
        <f t="shared" si="0"/>
        <v>6</v>
      </c>
      <c r="H12" s="3" t="str">
        <f t="shared" si="2"/>
        <v>Vraagcode: VAL1100</v>
      </c>
      <c r="I12" s="3" t="str">
        <f t="shared" si="1"/>
        <v xml:space="preserve">Instructie: </v>
      </c>
      <c r="J12" s="3" t="s">
        <v>227</v>
      </c>
      <c r="K12" s="3" t="s">
        <v>228</v>
      </c>
      <c r="L12" s="2" t="s">
        <v>229</v>
      </c>
      <c r="M12" s="2" t="s">
        <v>230</v>
      </c>
    </row>
    <row r="13" spans="1:19" ht="25.15" customHeight="1">
      <c r="A13" s="2" t="s">
        <v>224</v>
      </c>
      <c r="B13" s="2" t="s">
        <v>7</v>
      </c>
      <c r="C13" s="2" t="s">
        <v>42</v>
      </c>
      <c r="D13" s="2" t="s">
        <v>243</v>
      </c>
      <c r="E13" s="4" t="s">
        <v>43</v>
      </c>
      <c r="F13" s="3"/>
      <c r="G13" s="2">
        <f t="shared" si="0"/>
        <v>5</v>
      </c>
      <c r="H13" s="3" t="str">
        <f t="shared" si="2"/>
        <v>Vraagcode: VAL1200</v>
      </c>
      <c r="I13" s="3" t="str">
        <f t="shared" si="1"/>
        <v xml:space="preserve">Instructie: </v>
      </c>
      <c r="J13" s="3" t="s">
        <v>227</v>
      </c>
      <c r="K13" s="3" t="s">
        <v>228</v>
      </c>
      <c r="L13" s="2" t="s">
        <v>232</v>
      </c>
    </row>
    <row r="14" spans="1:19" ht="25.15" customHeight="1">
      <c r="A14" s="2" t="s">
        <v>224</v>
      </c>
      <c r="B14" s="2" t="s">
        <v>7</v>
      </c>
      <c r="C14" s="2" t="s">
        <v>44</v>
      </c>
      <c r="D14" s="2" t="s">
        <v>244</v>
      </c>
      <c r="E14" s="4" t="s">
        <v>45</v>
      </c>
      <c r="F14" s="3"/>
      <c r="G14" s="2">
        <f t="shared" si="0"/>
        <v>7</v>
      </c>
      <c r="H14" s="3" t="str">
        <f t="shared" si="2"/>
        <v>Vraagcode: VAL1300</v>
      </c>
      <c r="I14" s="3" t="str">
        <f t="shared" si="1"/>
        <v xml:space="preserve">Instructie: </v>
      </c>
      <c r="J14" s="3" t="s">
        <v>227</v>
      </c>
      <c r="K14" s="3" t="s">
        <v>228</v>
      </c>
      <c r="L14" s="2" t="s">
        <v>245</v>
      </c>
      <c r="M14" s="2" t="s">
        <v>246</v>
      </c>
      <c r="N14" s="2" t="s">
        <v>230</v>
      </c>
    </row>
    <row r="15" spans="1:19" ht="25.15" customHeight="1">
      <c r="A15" s="2" t="s">
        <v>224</v>
      </c>
      <c r="B15" s="2" t="s">
        <v>46</v>
      </c>
      <c r="C15" s="2" t="s">
        <v>47</v>
      </c>
      <c r="D15" s="2" t="s">
        <v>247</v>
      </c>
      <c r="E15" s="4" t="s">
        <v>248</v>
      </c>
      <c r="F15" s="3"/>
      <c r="G15" s="2">
        <f t="shared" si="0"/>
        <v>12</v>
      </c>
      <c r="H15" s="3" t="str">
        <f t="shared" si="2"/>
        <v>Vraagcode: VOP1400</v>
      </c>
      <c r="I15" s="3" t="str">
        <f t="shared" si="1"/>
        <v xml:space="preserve">Instructie: </v>
      </c>
      <c r="J15" s="3" t="s">
        <v>227</v>
      </c>
      <c r="K15" s="3" t="s">
        <v>228</v>
      </c>
      <c r="L15" s="2" t="s">
        <v>249</v>
      </c>
      <c r="M15" s="2" t="s">
        <v>250</v>
      </c>
      <c r="N15" s="2" t="s">
        <v>251</v>
      </c>
      <c r="O15" s="2" t="s">
        <v>252</v>
      </c>
      <c r="P15" s="2" t="s">
        <v>253</v>
      </c>
      <c r="Q15" s="2" t="s">
        <v>254</v>
      </c>
      <c r="R15" s="2" t="s">
        <v>255</v>
      </c>
      <c r="S15" s="2" t="s">
        <v>230</v>
      </c>
    </row>
    <row r="16" spans="1:19" ht="25.15" customHeight="1">
      <c r="A16" s="2" t="s">
        <v>224</v>
      </c>
      <c r="B16" s="2" t="s">
        <v>46</v>
      </c>
      <c r="C16" s="2" t="s">
        <v>49</v>
      </c>
      <c r="D16" s="2" t="s">
        <v>256</v>
      </c>
      <c r="E16" s="4" t="s">
        <v>257</v>
      </c>
      <c r="F16" s="3"/>
      <c r="G16" s="2">
        <f t="shared" si="0"/>
        <v>7</v>
      </c>
      <c r="H16" s="3" t="str">
        <f t="shared" si="2"/>
        <v>Vraagcode: VOP1500</v>
      </c>
      <c r="I16" s="3" t="str">
        <f t="shared" si="1"/>
        <v xml:space="preserve">Instructie: </v>
      </c>
      <c r="J16" s="3" t="s">
        <v>227</v>
      </c>
      <c r="K16" s="3" t="s">
        <v>228</v>
      </c>
      <c r="L16" s="2" t="s">
        <v>245</v>
      </c>
      <c r="M16" s="2" t="s">
        <v>258</v>
      </c>
      <c r="N16" s="2" t="s">
        <v>230</v>
      </c>
    </row>
    <row r="17" spans="1:16" ht="25.15" customHeight="1">
      <c r="A17" s="2" t="s">
        <v>224</v>
      </c>
      <c r="B17" s="2" t="s">
        <v>46</v>
      </c>
      <c r="C17" s="2" t="s">
        <v>51</v>
      </c>
      <c r="D17" s="2" t="s">
        <v>259</v>
      </c>
      <c r="E17" s="4" t="s">
        <v>260</v>
      </c>
      <c r="F17" s="3"/>
      <c r="G17" s="2">
        <f t="shared" si="0"/>
        <v>7</v>
      </c>
      <c r="H17" s="3" t="str">
        <f t="shared" si="2"/>
        <v>Vraagcode: VOP1600</v>
      </c>
      <c r="I17" s="3" t="str">
        <f t="shared" si="1"/>
        <v xml:space="preserve">Instructie: </v>
      </c>
      <c r="J17" s="3" t="s">
        <v>227</v>
      </c>
      <c r="K17" s="3" t="s">
        <v>228</v>
      </c>
      <c r="L17" s="2" t="s">
        <v>229</v>
      </c>
      <c r="M17" s="2" t="s">
        <v>261</v>
      </c>
      <c r="N17" s="2" t="s">
        <v>230</v>
      </c>
    </row>
    <row r="18" spans="1:16" ht="25.15" customHeight="1">
      <c r="A18" s="2" t="s">
        <v>224</v>
      </c>
      <c r="B18" s="2" t="s">
        <v>46</v>
      </c>
      <c r="C18" s="2" t="s">
        <v>53</v>
      </c>
      <c r="D18" s="2" t="s">
        <v>262</v>
      </c>
      <c r="E18" s="4" t="s">
        <v>54</v>
      </c>
      <c r="F18" s="3"/>
      <c r="G18" s="2">
        <f t="shared" si="0"/>
        <v>5</v>
      </c>
      <c r="H18" s="3" t="str">
        <f t="shared" si="2"/>
        <v>Vraagcode: VOP1700</v>
      </c>
      <c r="I18" s="3" t="str">
        <f t="shared" si="1"/>
        <v xml:space="preserve">Instructie: </v>
      </c>
      <c r="J18" s="3" t="s">
        <v>227</v>
      </c>
      <c r="K18" s="3" t="s">
        <v>228</v>
      </c>
      <c r="L18" s="2" t="s">
        <v>232</v>
      </c>
    </row>
    <row r="19" spans="1:16" ht="25.15" customHeight="1">
      <c r="A19" s="2" t="s">
        <v>224</v>
      </c>
      <c r="B19" s="2" t="s">
        <v>46</v>
      </c>
      <c r="C19" s="2" t="s">
        <v>55</v>
      </c>
      <c r="D19" s="2" t="s">
        <v>263</v>
      </c>
      <c r="E19" s="4" t="s">
        <v>264</v>
      </c>
      <c r="F19" s="3"/>
      <c r="G19" s="2">
        <f t="shared" si="0"/>
        <v>6</v>
      </c>
      <c r="H19" s="3" t="str">
        <f t="shared" si="2"/>
        <v>Vraagcode: VOP1800</v>
      </c>
      <c r="I19" s="3" t="str">
        <f t="shared" si="1"/>
        <v xml:space="preserve">Instructie: </v>
      </c>
      <c r="J19" s="3" t="s">
        <v>227</v>
      </c>
      <c r="K19" s="3" t="s">
        <v>228</v>
      </c>
      <c r="L19" s="2" t="s">
        <v>229</v>
      </c>
      <c r="M19" s="2" t="s">
        <v>230</v>
      </c>
    </row>
    <row r="20" spans="1:16" ht="25.15" customHeight="1">
      <c r="A20" s="2" t="s">
        <v>224</v>
      </c>
      <c r="B20" s="2" t="s">
        <v>46</v>
      </c>
      <c r="C20" s="2" t="s">
        <v>57</v>
      </c>
      <c r="D20" s="2" t="s">
        <v>265</v>
      </c>
      <c r="E20" s="4" t="s">
        <v>58</v>
      </c>
      <c r="F20" s="3"/>
      <c r="G20" s="2">
        <f t="shared" si="0"/>
        <v>5</v>
      </c>
      <c r="H20" s="3" t="str">
        <f t="shared" si="2"/>
        <v>Vraagcode: VOP1900</v>
      </c>
      <c r="I20" s="3" t="str">
        <f t="shared" si="1"/>
        <v xml:space="preserve">Instructie: </v>
      </c>
      <c r="J20" s="3" t="s">
        <v>227</v>
      </c>
      <c r="K20" s="3" t="s">
        <v>228</v>
      </c>
      <c r="L20" s="2" t="s">
        <v>232</v>
      </c>
    </row>
    <row r="21" spans="1:16" ht="25.15" customHeight="1">
      <c r="A21" s="2" t="s">
        <v>224</v>
      </c>
      <c r="B21" s="2" t="s">
        <v>59</v>
      </c>
      <c r="C21" s="2" t="s">
        <v>62</v>
      </c>
      <c r="D21" s="2" t="s">
        <v>266</v>
      </c>
      <c r="E21" s="4" t="s">
        <v>267</v>
      </c>
      <c r="F21" s="3"/>
      <c r="G21" s="2">
        <f>COUNTA(H21:AD21)</f>
        <v>6</v>
      </c>
      <c r="H21" s="3" t="str">
        <f>_xlfn.CONCAT("Vraagcode: ",D21)</f>
        <v>Vraagcode: VNH4800</v>
      </c>
      <c r="I21" s="3" t="str">
        <f>_xlfn.CONCAT("Instructie: ",F21)</f>
        <v xml:space="preserve">Instructie: </v>
      </c>
      <c r="J21" s="3" t="s">
        <v>227</v>
      </c>
      <c r="K21" s="3" t="s">
        <v>228</v>
      </c>
      <c r="L21" s="2" t="s">
        <v>245</v>
      </c>
      <c r="M21" s="2" t="s">
        <v>246</v>
      </c>
    </row>
    <row r="22" spans="1:16" ht="25.15" customHeight="1">
      <c r="A22" s="2" t="s">
        <v>224</v>
      </c>
      <c r="B22" s="2" t="s">
        <v>59</v>
      </c>
      <c r="C22" s="2" t="s">
        <v>64</v>
      </c>
      <c r="D22" s="2" t="s">
        <v>268</v>
      </c>
      <c r="E22" s="4" t="s">
        <v>65</v>
      </c>
      <c r="F22" s="3" t="s">
        <v>269</v>
      </c>
      <c r="G22" s="2">
        <f>COUNTA(H22:AD22)</f>
        <v>8</v>
      </c>
      <c r="H22" s="3" t="str">
        <f>_xlfn.CONCAT("Vraagcode: ",D22)</f>
        <v>Vraagcode: VNH4900</v>
      </c>
      <c r="I22" s="3" t="str">
        <f>_xlfn.CONCAT("Instructie: ",F22)</f>
        <v>Instructie: Wordt alleen gesteld aan de huurders die bij VNH4800 aangeven dat ze zelf de woning aan de nieuwe bewoner hebben laten zien.</v>
      </c>
      <c r="J22" s="3" t="s">
        <v>227</v>
      </c>
      <c r="K22" s="3" t="s">
        <v>228</v>
      </c>
      <c r="L22" s="2" t="s">
        <v>270</v>
      </c>
      <c r="M22" s="2" t="s">
        <v>271</v>
      </c>
      <c r="N22" s="2" t="s">
        <v>272</v>
      </c>
      <c r="O22" s="2" t="s">
        <v>230</v>
      </c>
    </row>
    <row r="23" spans="1:16" ht="25.15" customHeight="1">
      <c r="A23" s="2" t="s">
        <v>224</v>
      </c>
      <c r="B23" s="2" t="s">
        <v>59</v>
      </c>
      <c r="C23" s="2" t="s">
        <v>66</v>
      </c>
      <c r="D23" s="2" t="s">
        <v>273</v>
      </c>
      <c r="E23" s="4" t="s">
        <v>67</v>
      </c>
      <c r="F23" s="3"/>
      <c r="G23" s="2">
        <f>COUNTA(H23:AD23)</f>
        <v>9</v>
      </c>
      <c r="H23" s="3" t="str">
        <f>_xlfn.CONCAT("Vraagcode: ",D23)</f>
        <v>Vraagcode: VNH5000</v>
      </c>
      <c r="I23" s="3" t="str">
        <f>_xlfn.CONCAT("Instructie: ",F23)</f>
        <v xml:space="preserve">Instructie: </v>
      </c>
      <c r="J23" s="3" t="s">
        <v>227</v>
      </c>
      <c r="K23" s="3" t="s">
        <v>228</v>
      </c>
      <c r="L23" s="2" t="s">
        <v>245</v>
      </c>
      <c r="M23" s="2" t="s">
        <v>246</v>
      </c>
      <c r="N23" s="2" t="s">
        <v>274</v>
      </c>
      <c r="O23" s="2" t="s">
        <v>275</v>
      </c>
      <c r="P23" s="2" t="s">
        <v>230</v>
      </c>
    </row>
    <row r="24" spans="1:16" ht="25.15" customHeight="1">
      <c r="A24" s="2" t="s">
        <v>224</v>
      </c>
      <c r="B24" s="2" t="s">
        <v>68</v>
      </c>
      <c r="C24" s="2" t="s">
        <v>70</v>
      </c>
      <c r="D24" s="2" t="s">
        <v>276</v>
      </c>
      <c r="E24" s="4" t="s">
        <v>277</v>
      </c>
      <c r="F24" s="3"/>
      <c r="G24" s="2">
        <f t="shared" si="0"/>
        <v>9</v>
      </c>
      <c r="H24" s="3" t="str">
        <f t="shared" si="2"/>
        <v>Vraagcode: VAW2000</v>
      </c>
      <c r="I24" s="3" t="str">
        <f t="shared" si="1"/>
        <v xml:space="preserve">Instructie: </v>
      </c>
      <c r="J24" s="3" t="s">
        <v>227</v>
      </c>
      <c r="K24" s="3" t="s">
        <v>228</v>
      </c>
      <c r="L24" s="2" t="s">
        <v>278</v>
      </c>
      <c r="M24" s="2" t="s">
        <v>279</v>
      </c>
      <c r="N24" s="2" t="s">
        <v>280</v>
      </c>
      <c r="O24" s="2" t="s">
        <v>281</v>
      </c>
      <c r="P24" s="2" t="s">
        <v>230</v>
      </c>
    </row>
    <row r="25" spans="1:16" ht="25.15" customHeight="1">
      <c r="A25" s="2" t="s">
        <v>224</v>
      </c>
      <c r="B25" s="2" t="s">
        <v>68</v>
      </c>
      <c r="C25" s="2" t="s">
        <v>72</v>
      </c>
      <c r="D25" s="2" t="s">
        <v>282</v>
      </c>
      <c r="E25" s="4" t="s">
        <v>283</v>
      </c>
      <c r="F25" s="3" t="s">
        <v>284</v>
      </c>
      <c r="G25" s="2">
        <f t="shared" si="0"/>
        <v>6</v>
      </c>
      <c r="H25" s="3" t="str">
        <f t="shared" si="2"/>
        <v>Vraagcode: VAW2100</v>
      </c>
      <c r="I25" s="3" t="str">
        <f t="shared" si="1"/>
        <v>Instructie: Wordt alleen gesteld aan de huurders die bij VAW2000 aangeven dat een medewerker ze heeft verteld hoe ze de woning moesten achterlaten.</v>
      </c>
      <c r="J25" s="3" t="s">
        <v>227</v>
      </c>
      <c r="K25" s="3" t="s">
        <v>228</v>
      </c>
      <c r="L25" s="2" t="s">
        <v>229</v>
      </c>
      <c r="M25" s="2" t="s">
        <v>230</v>
      </c>
    </row>
    <row r="26" spans="1:16" ht="25.15" customHeight="1">
      <c r="A26" s="2" t="s">
        <v>224</v>
      </c>
      <c r="B26" s="2" t="s">
        <v>68</v>
      </c>
      <c r="C26" s="2" t="s">
        <v>74</v>
      </c>
      <c r="D26" s="2" t="s">
        <v>285</v>
      </c>
      <c r="E26" s="4" t="s">
        <v>75</v>
      </c>
      <c r="F26" s="3" t="s">
        <v>284</v>
      </c>
      <c r="G26" s="2">
        <f t="shared" si="0"/>
        <v>5</v>
      </c>
      <c r="H26" s="3" t="str">
        <f t="shared" si="2"/>
        <v>Vraagcode: VAW2200</v>
      </c>
      <c r="I26" s="3" t="str">
        <f t="shared" si="1"/>
        <v>Instructie: Wordt alleen gesteld aan de huurders die bij VAW2000 aangeven dat een medewerker ze heeft verteld hoe ze de woning moesten achterlaten.</v>
      </c>
      <c r="J26" s="3" t="s">
        <v>227</v>
      </c>
      <c r="K26" s="3" t="s">
        <v>228</v>
      </c>
      <c r="L26" s="2" t="s">
        <v>232</v>
      </c>
    </row>
    <row r="27" spans="1:16" ht="25.15" customHeight="1">
      <c r="A27" s="2" t="s">
        <v>224</v>
      </c>
      <c r="B27" s="2" t="s">
        <v>68</v>
      </c>
      <c r="C27" s="2" t="s">
        <v>76</v>
      </c>
      <c r="D27" s="2" t="s">
        <v>286</v>
      </c>
      <c r="E27" s="4" t="s">
        <v>77</v>
      </c>
      <c r="F27" s="3" t="s">
        <v>284</v>
      </c>
      <c r="G27" s="2">
        <f t="shared" si="0"/>
        <v>6</v>
      </c>
      <c r="H27" s="3" t="str">
        <f t="shared" si="2"/>
        <v>Vraagcode: VAW2300</v>
      </c>
      <c r="I27" s="3" t="str">
        <f t="shared" si="1"/>
        <v>Instructie: Wordt alleen gesteld aan de huurders die bij VAW2000 aangeven dat een medewerker ze heeft verteld hoe ze de woning moesten achterlaten.</v>
      </c>
      <c r="J27" s="3" t="s">
        <v>227</v>
      </c>
      <c r="K27" s="3" t="s">
        <v>228</v>
      </c>
      <c r="L27" s="2" t="s">
        <v>229</v>
      </c>
      <c r="M27" s="2" t="s">
        <v>230</v>
      </c>
    </row>
    <row r="28" spans="1:16" ht="25.15" customHeight="1">
      <c r="A28" s="2" t="s">
        <v>224</v>
      </c>
      <c r="B28" s="2" t="s">
        <v>68</v>
      </c>
      <c r="C28" s="2" t="s">
        <v>78</v>
      </c>
      <c r="D28" s="2" t="s">
        <v>287</v>
      </c>
      <c r="E28" s="4" t="s">
        <v>79</v>
      </c>
      <c r="F28" s="3" t="s">
        <v>284</v>
      </c>
      <c r="G28" s="2">
        <f t="shared" si="0"/>
        <v>5</v>
      </c>
      <c r="H28" s="3" t="str">
        <f t="shared" si="2"/>
        <v>Vraagcode: VAW2400</v>
      </c>
      <c r="I28" s="3" t="str">
        <f t="shared" si="1"/>
        <v>Instructie: Wordt alleen gesteld aan de huurders die bij VAW2000 aangeven dat een medewerker ze heeft verteld hoe ze de woning moesten achterlaten.</v>
      </c>
      <c r="J28" s="3" t="s">
        <v>227</v>
      </c>
      <c r="K28" s="3" t="s">
        <v>228</v>
      </c>
      <c r="L28" s="2" t="s">
        <v>232</v>
      </c>
    </row>
    <row r="29" spans="1:16" ht="25.15" customHeight="1">
      <c r="A29" s="2" t="s">
        <v>224</v>
      </c>
      <c r="B29" s="2" t="s">
        <v>68</v>
      </c>
      <c r="C29" s="2" t="s">
        <v>80</v>
      </c>
      <c r="D29" s="2" t="s">
        <v>288</v>
      </c>
      <c r="E29" s="4" t="s">
        <v>27</v>
      </c>
      <c r="F29" s="3" t="s">
        <v>284</v>
      </c>
      <c r="G29" s="2">
        <f t="shared" si="0"/>
        <v>6</v>
      </c>
      <c r="H29" s="3" t="str">
        <f t="shared" si="2"/>
        <v>Vraagcode: VAW2500</v>
      </c>
      <c r="I29" s="3" t="str">
        <f t="shared" si="1"/>
        <v>Instructie: Wordt alleen gesteld aan de huurders die bij VAW2000 aangeven dat een medewerker ze heeft verteld hoe ze de woning moesten achterlaten.</v>
      </c>
      <c r="J29" s="3" t="s">
        <v>227</v>
      </c>
      <c r="K29" s="3" t="s">
        <v>228</v>
      </c>
      <c r="L29" s="2" t="s">
        <v>229</v>
      </c>
      <c r="M29" s="2" t="s">
        <v>230</v>
      </c>
    </row>
    <row r="30" spans="1:16" ht="25.15" customHeight="1">
      <c r="A30" s="2" t="s">
        <v>224</v>
      </c>
      <c r="B30" s="2" t="s">
        <v>68</v>
      </c>
      <c r="C30" s="2" t="s">
        <v>81</v>
      </c>
      <c r="D30" s="2" t="s">
        <v>289</v>
      </c>
      <c r="E30" s="4" t="s">
        <v>82</v>
      </c>
      <c r="F30" s="3" t="s">
        <v>284</v>
      </c>
      <c r="G30" s="2">
        <f t="shared" si="0"/>
        <v>5</v>
      </c>
      <c r="H30" s="3" t="str">
        <f t="shared" si="2"/>
        <v>Vraagcode: VAW2600</v>
      </c>
      <c r="I30" s="3" t="str">
        <f t="shared" si="1"/>
        <v>Instructie: Wordt alleen gesteld aan de huurders die bij VAW2000 aangeven dat een medewerker ze heeft verteld hoe ze de woning moesten achterlaten.</v>
      </c>
      <c r="J30" s="3" t="s">
        <v>227</v>
      </c>
      <c r="K30" s="3" t="s">
        <v>228</v>
      </c>
      <c r="L30" s="2" t="s">
        <v>232</v>
      </c>
    </row>
    <row r="31" spans="1:16" ht="25.15" customHeight="1">
      <c r="A31" s="2" t="s">
        <v>224</v>
      </c>
      <c r="B31" s="2" t="s">
        <v>68</v>
      </c>
      <c r="C31" s="2" t="s">
        <v>83</v>
      </c>
      <c r="D31" s="2" t="s">
        <v>290</v>
      </c>
      <c r="E31" s="1" t="s">
        <v>32</v>
      </c>
      <c r="F31" s="3" t="s">
        <v>284</v>
      </c>
      <c r="G31" s="2">
        <f t="shared" si="0"/>
        <v>6</v>
      </c>
      <c r="H31" s="3" t="str">
        <f t="shared" si="2"/>
        <v>Vraagcode: VAW2700</v>
      </c>
      <c r="I31" s="3" t="str">
        <f t="shared" si="1"/>
        <v>Instructie: Wordt alleen gesteld aan de huurders die bij VAW2000 aangeven dat een medewerker ze heeft verteld hoe ze de woning moesten achterlaten.</v>
      </c>
      <c r="J31" s="3" t="s">
        <v>227</v>
      </c>
      <c r="K31" s="3" t="s">
        <v>228</v>
      </c>
      <c r="L31" s="2" t="s">
        <v>229</v>
      </c>
      <c r="M31" s="2" t="s">
        <v>230</v>
      </c>
    </row>
    <row r="32" spans="1:16" ht="25.15" customHeight="1">
      <c r="A32" s="2" t="s">
        <v>224</v>
      </c>
      <c r="B32" s="2" t="s">
        <v>68</v>
      </c>
      <c r="C32" s="2" t="s">
        <v>84</v>
      </c>
      <c r="D32" s="2" t="s">
        <v>291</v>
      </c>
      <c r="E32" s="1" t="s">
        <v>85</v>
      </c>
      <c r="F32" s="3" t="s">
        <v>284</v>
      </c>
      <c r="G32" s="2">
        <f t="shared" si="0"/>
        <v>5</v>
      </c>
      <c r="H32" s="3" t="str">
        <f t="shared" si="2"/>
        <v>Vraagcode: VAW2800</v>
      </c>
      <c r="I32" s="3" t="str">
        <f t="shared" si="1"/>
        <v>Instructie: Wordt alleen gesteld aan de huurders die bij VAW2000 aangeven dat een medewerker ze heeft verteld hoe ze de woning moesten achterlaten.</v>
      </c>
      <c r="J32" s="3" t="s">
        <v>227</v>
      </c>
      <c r="K32" s="3" t="s">
        <v>228</v>
      </c>
      <c r="L32" s="2" t="s">
        <v>232</v>
      </c>
    </row>
    <row r="33" spans="1:14" ht="25.15" customHeight="1">
      <c r="A33" s="2" t="s">
        <v>224</v>
      </c>
      <c r="B33" s="2" t="s">
        <v>68</v>
      </c>
      <c r="C33" s="2" t="s">
        <v>86</v>
      </c>
      <c r="D33" s="2" t="s">
        <v>292</v>
      </c>
      <c r="E33" s="1" t="s">
        <v>37</v>
      </c>
      <c r="F33" s="3" t="s">
        <v>284</v>
      </c>
      <c r="G33" s="2">
        <f t="shared" si="0"/>
        <v>6</v>
      </c>
      <c r="H33" s="3" t="str">
        <f t="shared" si="2"/>
        <v>Vraagcode: VAW2900</v>
      </c>
      <c r="I33" s="3" t="str">
        <f t="shared" si="1"/>
        <v>Instructie: Wordt alleen gesteld aan de huurders die bij VAW2000 aangeven dat een medewerker ze heeft verteld hoe ze de woning moesten achterlaten.</v>
      </c>
      <c r="J33" s="3" t="s">
        <v>227</v>
      </c>
      <c r="K33" s="3" t="s">
        <v>228</v>
      </c>
      <c r="L33" s="2" t="s">
        <v>229</v>
      </c>
      <c r="M33" s="2" t="s">
        <v>230</v>
      </c>
    </row>
    <row r="34" spans="1:14" ht="25.15" customHeight="1">
      <c r="A34" s="2" t="s">
        <v>224</v>
      </c>
      <c r="B34" s="2" t="s">
        <v>68</v>
      </c>
      <c r="C34" s="2" t="s">
        <v>87</v>
      </c>
      <c r="D34" s="2" t="s">
        <v>293</v>
      </c>
      <c r="E34" s="1" t="s">
        <v>88</v>
      </c>
      <c r="F34" s="3" t="s">
        <v>284</v>
      </c>
      <c r="G34" s="2">
        <f t="shared" si="0"/>
        <v>5</v>
      </c>
      <c r="H34" s="3" t="str">
        <f t="shared" si="2"/>
        <v>Vraagcode: VAW3000</v>
      </c>
      <c r="I34" s="3" t="str">
        <f t="shared" si="1"/>
        <v>Instructie: Wordt alleen gesteld aan de huurders die bij VAW2000 aangeven dat een medewerker ze heeft verteld hoe ze de woning moesten achterlaten.</v>
      </c>
      <c r="J34" s="3" t="s">
        <v>227</v>
      </c>
      <c r="K34" s="3" t="s">
        <v>228</v>
      </c>
      <c r="L34" s="2" t="s">
        <v>232</v>
      </c>
    </row>
    <row r="35" spans="1:14" ht="25.15" customHeight="1">
      <c r="A35" s="2" t="s">
        <v>224</v>
      </c>
      <c r="B35" s="2" t="s">
        <v>68</v>
      </c>
      <c r="C35" s="2" t="s">
        <v>89</v>
      </c>
      <c r="D35" s="2" t="s">
        <v>294</v>
      </c>
      <c r="E35" s="1" t="s">
        <v>45</v>
      </c>
      <c r="F35" s="3" t="s">
        <v>284</v>
      </c>
      <c r="G35" s="2">
        <f t="shared" si="0"/>
        <v>7</v>
      </c>
      <c r="H35" s="3" t="str">
        <f t="shared" si="2"/>
        <v>Vraagcode: VAW3100</v>
      </c>
      <c r="I35" s="3" t="str">
        <f t="shared" si="1"/>
        <v>Instructie: Wordt alleen gesteld aan de huurders die bij VAW2000 aangeven dat een medewerker ze heeft verteld hoe ze de woning moesten achterlaten.</v>
      </c>
      <c r="J35" s="3" t="s">
        <v>227</v>
      </c>
      <c r="K35" s="3" t="s">
        <v>228</v>
      </c>
      <c r="L35" s="2" t="s">
        <v>245</v>
      </c>
      <c r="M35" s="2" t="s">
        <v>246</v>
      </c>
      <c r="N35" s="2" t="s">
        <v>230</v>
      </c>
    </row>
    <row r="36" spans="1:14" ht="25.15" customHeight="1">
      <c r="A36" s="2" t="s">
        <v>224</v>
      </c>
      <c r="B36" s="2" t="s">
        <v>68</v>
      </c>
      <c r="C36" s="2" t="s">
        <v>90</v>
      </c>
      <c r="D36" s="2" t="s">
        <v>295</v>
      </c>
      <c r="E36" s="4" t="s">
        <v>91</v>
      </c>
      <c r="F36" s="3"/>
      <c r="G36" s="2">
        <f t="shared" si="0"/>
        <v>6</v>
      </c>
      <c r="H36" s="3" t="str">
        <f t="shared" si="2"/>
        <v>Vraagcode: VAW3200</v>
      </c>
      <c r="I36" s="3" t="str">
        <f t="shared" si="1"/>
        <v xml:space="preserve">Instructie: </v>
      </c>
      <c r="J36" s="3" t="s">
        <v>227</v>
      </c>
      <c r="K36" s="3" t="s">
        <v>228</v>
      </c>
      <c r="L36" s="2" t="s">
        <v>229</v>
      </c>
      <c r="M36" s="2" t="s">
        <v>230</v>
      </c>
    </row>
    <row r="37" spans="1:14" ht="25.15" customHeight="1">
      <c r="A37" s="2" t="s">
        <v>224</v>
      </c>
      <c r="B37" s="2" t="s">
        <v>68</v>
      </c>
      <c r="C37" s="2" t="s">
        <v>92</v>
      </c>
      <c r="D37" s="2" t="s">
        <v>296</v>
      </c>
      <c r="E37" s="4" t="s">
        <v>93</v>
      </c>
      <c r="F37" s="3"/>
      <c r="G37" s="2">
        <f t="shared" si="0"/>
        <v>5</v>
      </c>
      <c r="H37" s="3" t="str">
        <f t="shared" si="2"/>
        <v>Vraagcode: VAW3300</v>
      </c>
      <c r="I37" s="3" t="str">
        <f t="shared" ref="I37:I65" si="3">_xlfn.CONCAT("Instructie: ",F37)</f>
        <v xml:space="preserve">Instructie: </v>
      </c>
      <c r="J37" s="3" t="s">
        <v>227</v>
      </c>
      <c r="K37" s="3" t="s">
        <v>228</v>
      </c>
      <c r="L37" s="2" t="s">
        <v>232</v>
      </c>
    </row>
    <row r="38" spans="1:14" ht="25.15" customHeight="1">
      <c r="A38" s="2" t="s">
        <v>224</v>
      </c>
      <c r="B38" s="2" t="s">
        <v>68</v>
      </c>
      <c r="C38" s="2" t="s">
        <v>94</v>
      </c>
      <c r="D38" s="2" t="s">
        <v>297</v>
      </c>
      <c r="E38" s="4" t="s">
        <v>298</v>
      </c>
      <c r="F38" s="3"/>
      <c r="G38" s="2">
        <f t="shared" si="0"/>
        <v>6</v>
      </c>
      <c r="H38" s="3" t="str">
        <f t="shared" si="2"/>
        <v>Vraagcode: VAW3400</v>
      </c>
      <c r="I38" s="3" t="str">
        <f t="shared" si="3"/>
        <v xml:space="preserve">Instructie: </v>
      </c>
      <c r="J38" s="3" t="s">
        <v>227</v>
      </c>
      <c r="K38" s="3" t="s">
        <v>228</v>
      </c>
      <c r="L38" s="2" t="s">
        <v>245</v>
      </c>
      <c r="M38" s="2" t="s">
        <v>246</v>
      </c>
    </row>
    <row r="39" spans="1:14" ht="25.15" customHeight="1">
      <c r="A39" s="2" t="s">
        <v>224</v>
      </c>
      <c r="B39" s="2" t="s">
        <v>68</v>
      </c>
      <c r="C39" s="2" t="s">
        <v>96</v>
      </c>
      <c r="D39" s="2" t="s">
        <v>299</v>
      </c>
      <c r="E39" s="4" t="s">
        <v>73</v>
      </c>
      <c r="F39" s="3" t="s">
        <v>300</v>
      </c>
      <c r="G39" s="2">
        <f t="shared" si="0"/>
        <v>6</v>
      </c>
      <c r="H39" s="3" t="str">
        <f t="shared" si="2"/>
        <v>Vraagcode: VAW3500</v>
      </c>
      <c r="I39" s="3" t="str">
        <f t="shared" si="3"/>
        <v>Instructie: Wordt alleen gesteld aan de huurders die bij VAW3400 aangeven dat ze samen met een medewerker hebben gekeken of ze de woning goed achterlieten.</v>
      </c>
      <c r="J39" s="3" t="s">
        <v>227</v>
      </c>
      <c r="K39" s="3" t="s">
        <v>228</v>
      </c>
      <c r="L39" s="2" t="s">
        <v>229</v>
      </c>
      <c r="M39" s="2" t="s">
        <v>230</v>
      </c>
    </row>
    <row r="40" spans="1:14" ht="25.15" customHeight="1">
      <c r="A40" s="2" t="s">
        <v>224</v>
      </c>
      <c r="B40" s="2" t="s">
        <v>68</v>
      </c>
      <c r="C40" s="2" t="s">
        <v>97</v>
      </c>
      <c r="D40" s="2" t="s">
        <v>301</v>
      </c>
      <c r="E40" s="4" t="s">
        <v>98</v>
      </c>
      <c r="F40" s="3" t="s">
        <v>300</v>
      </c>
      <c r="G40" s="2">
        <f t="shared" si="0"/>
        <v>5</v>
      </c>
      <c r="H40" s="3" t="str">
        <f t="shared" si="2"/>
        <v>Vraagcode: VAW3600</v>
      </c>
      <c r="I40" s="3" t="str">
        <f t="shared" si="3"/>
        <v>Instructie: Wordt alleen gesteld aan de huurders die bij VAW3400 aangeven dat ze samen met een medewerker hebben gekeken of ze de woning goed achterlieten.</v>
      </c>
      <c r="J40" s="3" t="s">
        <v>227</v>
      </c>
      <c r="K40" s="3" t="s">
        <v>228</v>
      </c>
      <c r="L40" s="2" t="s">
        <v>232</v>
      </c>
    </row>
    <row r="41" spans="1:14" ht="25.15" customHeight="1">
      <c r="A41" s="2" t="s">
        <v>224</v>
      </c>
      <c r="B41" s="2" t="s">
        <v>68</v>
      </c>
      <c r="C41" s="2" t="s">
        <v>99</v>
      </c>
      <c r="D41" s="2" t="s">
        <v>302</v>
      </c>
      <c r="E41" s="4" t="s">
        <v>77</v>
      </c>
      <c r="F41" s="3" t="s">
        <v>300</v>
      </c>
      <c r="G41" s="2">
        <f t="shared" si="0"/>
        <v>6</v>
      </c>
      <c r="H41" s="3" t="str">
        <f t="shared" si="2"/>
        <v>Vraagcode: VAW3700</v>
      </c>
      <c r="I41" s="3" t="str">
        <f t="shared" si="3"/>
        <v>Instructie: Wordt alleen gesteld aan de huurders die bij VAW3400 aangeven dat ze samen met een medewerker hebben gekeken of ze de woning goed achterlieten.</v>
      </c>
      <c r="J41" s="3" t="s">
        <v>227</v>
      </c>
      <c r="K41" s="3" t="s">
        <v>228</v>
      </c>
      <c r="L41" s="2" t="s">
        <v>229</v>
      </c>
      <c r="M41" s="2" t="s">
        <v>230</v>
      </c>
    </row>
    <row r="42" spans="1:14" ht="25.15" customHeight="1">
      <c r="A42" s="2" t="s">
        <v>224</v>
      </c>
      <c r="B42" s="2" t="s">
        <v>68</v>
      </c>
      <c r="C42" s="2" t="s">
        <v>100</v>
      </c>
      <c r="D42" s="2" t="s">
        <v>303</v>
      </c>
      <c r="E42" s="4" t="s">
        <v>101</v>
      </c>
      <c r="F42" s="3" t="s">
        <v>300</v>
      </c>
      <c r="G42" s="2">
        <f t="shared" si="0"/>
        <v>5</v>
      </c>
      <c r="H42" s="3" t="str">
        <f t="shared" si="2"/>
        <v>Vraagcode: VAW3800</v>
      </c>
      <c r="I42" s="3" t="str">
        <f t="shared" si="3"/>
        <v>Instructie: Wordt alleen gesteld aan de huurders die bij VAW3400 aangeven dat ze samen met een medewerker hebben gekeken of ze de woning goed achterlieten.</v>
      </c>
      <c r="J42" s="3" t="s">
        <v>227</v>
      </c>
      <c r="K42" s="3" t="s">
        <v>228</v>
      </c>
      <c r="L42" s="2" t="s">
        <v>232</v>
      </c>
    </row>
    <row r="43" spans="1:14" ht="25.15" customHeight="1">
      <c r="A43" s="2" t="s">
        <v>224</v>
      </c>
      <c r="B43" s="2" t="s">
        <v>68</v>
      </c>
      <c r="C43" s="2" t="s">
        <v>102</v>
      </c>
      <c r="D43" s="2" t="s">
        <v>304</v>
      </c>
      <c r="E43" s="4" t="s">
        <v>27</v>
      </c>
      <c r="F43" s="3" t="s">
        <v>300</v>
      </c>
      <c r="G43" s="2">
        <f t="shared" si="0"/>
        <v>6</v>
      </c>
      <c r="H43" s="3" t="str">
        <f t="shared" si="2"/>
        <v>Vraagcode: VAW3900</v>
      </c>
      <c r="I43" s="3" t="str">
        <f t="shared" si="3"/>
        <v>Instructie: Wordt alleen gesteld aan de huurders die bij VAW3400 aangeven dat ze samen met een medewerker hebben gekeken of ze de woning goed achterlieten.</v>
      </c>
      <c r="J43" s="3" t="s">
        <v>227</v>
      </c>
      <c r="K43" s="3" t="s">
        <v>228</v>
      </c>
      <c r="L43" s="2" t="s">
        <v>229</v>
      </c>
      <c r="M43" s="2" t="s">
        <v>230</v>
      </c>
    </row>
    <row r="44" spans="1:14" ht="25.15" customHeight="1">
      <c r="A44" s="2" t="s">
        <v>224</v>
      </c>
      <c r="B44" s="2" t="s">
        <v>68</v>
      </c>
      <c r="C44" s="2" t="s">
        <v>103</v>
      </c>
      <c r="D44" s="2" t="s">
        <v>305</v>
      </c>
      <c r="E44" s="4" t="s">
        <v>104</v>
      </c>
      <c r="F44" s="3" t="s">
        <v>300</v>
      </c>
      <c r="G44" s="2">
        <f t="shared" si="0"/>
        <v>5</v>
      </c>
      <c r="H44" s="3" t="str">
        <f t="shared" si="2"/>
        <v>Vraagcode: VAW4000</v>
      </c>
      <c r="I44" s="3" t="str">
        <f t="shared" si="3"/>
        <v>Instructie: Wordt alleen gesteld aan de huurders die bij VAW3400 aangeven dat ze samen met een medewerker hebben gekeken of ze de woning goed achterlieten.</v>
      </c>
      <c r="J44" s="3" t="s">
        <v>227</v>
      </c>
      <c r="K44" s="3" t="s">
        <v>228</v>
      </c>
      <c r="L44" s="2" t="s">
        <v>232</v>
      </c>
    </row>
    <row r="45" spans="1:14" ht="25.15" customHeight="1">
      <c r="A45" s="2" t="s">
        <v>224</v>
      </c>
      <c r="B45" s="2" t="s">
        <v>68</v>
      </c>
      <c r="C45" s="2" t="s">
        <v>105</v>
      </c>
      <c r="D45" s="2" t="s">
        <v>306</v>
      </c>
      <c r="E45" s="4" t="s">
        <v>32</v>
      </c>
      <c r="F45" s="3" t="s">
        <v>300</v>
      </c>
      <c r="G45" s="2">
        <f t="shared" si="0"/>
        <v>6</v>
      </c>
      <c r="H45" s="3" t="str">
        <f t="shared" si="2"/>
        <v>Vraagcode: VAW4100</v>
      </c>
      <c r="I45" s="3" t="str">
        <f t="shared" si="3"/>
        <v>Instructie: Wordt alleen gesteld aan de huurders die bij VAW3400 aangeven dat ze samen met een medewerker hebben gekeken of ze de woning goed achterlieten.</v>
      </c>
      <c r="J45" s="3" t="s">
        <v>227</v>
      </c>
      <c r="K45" s="3" t="s">
        <v>228</v>
      </c>
      <c r="L45" s="2" t="s">
        <v>229</v>
      </c>
      <c r="M45" s="2" t="s">
        <v>230</v>
      </c>
    </row>
    <row r="46" spans="1:14" ht="25.15" customHeight="1">
      <c r="A46" s="2" t="s">
        <v>224</v>
      </c>
      <c r="B46" s="2" t="s">
        <v>68</v>
      </c>
      <c r="C46" s="2" t="s">
        <v>106</v>
      </c>
      <c r="D46" s="2" t="s">
        <v>307</v>
      </c>
      <c r="E46" s="1" t="s">
        <v>107</v>
      </c>
      <c r="F46" s="3" t="s">
        <v>300</v>
      </c>
      <c r="G46" s="2">
        <f t="shared" si="0"/>
        <v>5</v>
      </c>
      <c r="H46" s="3" t="str">
        <f t="shared" si="2"/>
        <v>Vraagcode: VAW4200</v>
      </c>
      <c r="I46" s="3" t="str">
        <f t="shared" si="3"/>
        <v>Instructie: Wordt alleen gesteld aan de huurders die bij VAW3400 aangeven dat ze samen met een medewerker hebben gekeken of ze de woning goed achterlieten.</v>
      </c>
      <c r="J46" s="3" t="s">
        <v>227</v>
      </c>
      <c r="K46" s="3" t="s">
        <v>228</v>
      </c>
      <c r="L46" s="2" t="s">
        <v>232</v>
      </c>
    </row>
    <row r="47" spans="1:14" ht="25.15" customHeight="1">
      <c r="A47" s="2" t="s">
        <v>224</v>
      </c>
      <c r="B47" s="2" t="s">
        <v>68</v>
      </c>
      <c r="C47" s="2" t="s">
        <v>108</v>
      </c>
      <c r="D47" s="2" t="s">
        <v>308</v>
      </c>
      <c r="E47" s="4" t="s">
        <v>37</v>
      </c>
      <c r="F47" s="3" t="s">
        <v>300</v>
      </c>
      <c r="G47" s="2">
        <f t="shared" si="0"/>
        <v>6</v>
      </c>
      <c r="H47" s="3" t="str">
        <f t="shared" si="2"/>
        <v>Vraagcode: VAW4300</v>
      </c>
      <c r="I47" s="3" t="str">
        <f t="shared" si="3"/>
        <v>Instructie: Wordt alleen gesteld aan de huurders die bij VAW3400 aangeven dat ze samen met een medewerker hebben gekeken of ze de woning goed achterlieten.</v>
      </c>
      <c r="J47" s="3" t="s">
        <v>227</v>
      </c>
      <c r="K47" s="3" t="s">
        <v>228</v>
      </c>
      <c r="L47" s="2" t="s">
        <v>229</v>
      </c>
      <c r="M47" s="2" t="s">
        <v>230</v>
      </c>
    </row>
    <row r="48" spans="1:14" ht="25.15" customHeight="1">
      <c r="A48" s="2" t="s">
        <v>224</v>
      </c>
      <c r="B48" s="2" t="s">
        <v>68</v>
      </c>
      <c r="C48" s="2" t="s">
        <v>109</v>
      </c>
      <c r="D48" s="2" t="s">
        <v>309</v>
      </c>
      <c r="E48" s="4" t="s">
        <v>110</v>
      </c>
      <c r="F48" s="3" t="s">
        <v>300</v>
      </c>
      <c r="G48" s="2">
        <f t="shared" si="0"/>
        <v>5</v>
      </c>
      <c r="H48" s="3" t="str">
        <f t="shared" si="2"/>
        <v>Vraagcode: VAW4400</v>
      </c>
      <c r="I48" s="3" t="str">
        <f t="shared" si="3"/>
        <v>Instructie: Wordt alleen gesteld aan de huurders die bij VAW3400 aangeven dat ze samen met een medewerker hebben gekeken of ze de woning goed achterlieten.</v>
      </c>
      <c r="J48" s="3" t="s">
        <v>227</v>
      </c>
      <c r="K48" s="3" t="s">
        <v>228</v>
      </c>
      <c r="L48" s="2" t="s">
        <v>232</v>
      </c>
    </row>
    <row r="49" spans="1:17" ht="25.15" customHeight="1">
      <c r="A49" s="2" t="s">
        <v>224</v>
      </c>
      <c r="B49" s="2" t="s">
        <v>68</v>
      </c>
      <c r="C49" s="2" t="s">
        <v>111</v>
      </c>
      <c r="D49" s="2" t="s">
        <v>310</v>
      </c>
      <c r="E49" s="4" t="s">
        <v>112</v>
      </c>
      <c r="F49" s="3" t="s">
        <v>300</v>
      </c>
      <c r="G49" s="2">
        <f t="shared" si="0"/>
        <v>7</v>
      </c>
      <c r="H49" s="3" t="str">
        <f t="shared" si="2"/>
        <v>Vraagcode: VAW4500</v>
      </c>
      <c r="I49" s="3" t="str">
        <f t="shared" si="3"/>
        <v>Instructie: Wordt alleen gesteld aan de huurders die bij VAW3400 aangeven dat ze samen met een medewerker hebben gekeken of ze de woning goed achterlieten.</v>
      </c>
      <c r="J49" s="3" t="s">
        <v>227</v>
      </c>
      <c r="K49" s="3" t="s">
        <v>228</v>
      </c>
      <c r="L49" s="2" t="s">
        <v>245</v>
      </c>
      <c r="M49" s="2" t="s">
        <v>246</v>
      </c>
      <c r="N49" s="2" t="s">
        <v>230</v>
      </c>
    </row>
    <row r="50" spans="1:17" ht="25.15" customHeight="1">
      <c r="A50" s="2" t="s">
        <v>224</v>
      </c>
      <c r="B50" s="2" t="s">
        <v>68</v>
      </c>
      <c r="C50" s="2" t="s">
        <v>113</v>
      </c>
      <c r="D50" s="2" t="s">
        <v>311</v>
      </c>
      <c r="E50" s="4" t="s">
        <v>114</v>
      </c>
      <c r="F50" s="3"/>
      <c r="G50" s="2">
        <f t="shared" si="0"/>
        <v>6</v>
      </c>
      <c r="H50" s="3" t="str">
        <f t="shared" si="2"/>
        <v>Vraagcode: VAW4600</v>
      </c>
      <c r="I50" s="3" t="str">
        <f t="shared" si="3"/>
        <v xml:space="preserve">Instructie: </v>
      </c>
      <c r="J50" s="3" t="s">
        <v>227</v>
      </c>
      <c r="K50" s="3" t="s">
        <v>228</v>
      </c>
      <c r="L50" s="2" t="s">
        <v>229</v>
      </c>
      <c r="M50" s="2" t="s">
        <v>230</v>
      </c>
    </row>
    <row r="51" spans="1:17" ht="25.15" customHeight="1">
      <c r="A51" s="2" t="s">
        <v>224</v>
      </c>
      <c r="B51" s="2" t="s">
        <v>68</v>
      </c>
      <c r="C51" s="2" t="s">
        <v>115</v>
      </c>
      <c r="D51" s="2" t="s">
        <v>312</v>
      </c>
      <c r="E51" s="4" t="s">
        <v>116</v>
      </c>
      <c r="F51" s="3"/>
      <c r="G51" s="2">
        <f t="shared" si="0"/>
        <v>5</v>
      </c>
      <c r="H51" s="3" t="str">
        <f t="shared" si="2"/>
        <v>Vraagcode: VAW4700</v>
      </c>
      <c r="I51" s="3" t="str">
        <f t="shared" si="3"/>
        <v xml:space="preserve">Instructie: </v>
      </c>
      <c r="J51" s="3" t="s">
        <v>227</v>
      </c>
      <c r="K51" s="3" t="s">
        <v>228</v>
      </c>
      <c r="L51" s="2" t="s">
        <v>232</v>
      </c>
    </row>
    <row r="52" spans="1:17" ht="25.15" customHeight="1">
      <c r="A52" s="2" t="s">
        <v>224</v>
      </c>
      <c r="B52" s="2" t="s">
        <v>117</v>
      </c>
      <c r="C52" s="2" t="s">
        <v>118</v>
      </c>
      <c r="D52" s="2" t="s">
        <v>313</v>
      </c>
      <c r="E52" s="4" t="s">
        <v>119</v>
      </c>
      <c r="F52" s="3"/>
      <c r="G52" s="2">
        <f t="shared" si="0"/>
        <v>9</v>
      </c>
      <c r="H52" s="3" t="str">
        <f t="shared" si="2"/>
        <v>Vraagcode: VSI5100</v>
      </c>
      <c r="I52" s="3" t="str">
        <f t="shared" si="3"/>
        <v xml:space="preserve">Instructie: </v>
      </c>
      <c r="J52" s="3" t="s">
        <v>227</v>
      </c>
      <c r="K52" s="3" t="s">
        <v>228</v>
      </c>
      <c r="L52" s="2" t="s">
        <v>314</v>
      </c>
      <c r="M52" s="2" t="s">
        <v>315</v>
      </c>
      <c r="N52" s="2" t="s">
        <v>316</v>
      </c>
      <c r="O52" s="2" t="s">
        <v>317</v>
      </c>
      <c r="P52" s="2" t="s">
        <v>246</v>
      </c>
    </row>
    <row r="53" spans="1:17" ht="25.15" customHeight="1">
      <c r="A53" s="2" t="s">
        <v>224</v>
      </c>
      <c r="B53" s="2" t="s">
        <v>117</v>
      </c>
      <c r="C53" s="2" t="s">
        <v>120</v>
      </c>
      <c r="D53" s="2" t="s">
        <v>318</v>
      </c>
      <c r="E53" s="4" t="s">
        <v>121</v>
      </c>
      <c r="F53" s="3" t="s">
        <v>319</v>
      </c>
      <c r="G53" s="2">
        <f t="shared" si="0"/>
        <v>6</v>
      </c>
      <c r="H53" s="3" t="str">
        <f t="shared" si="2"/>
        <v>Vraagcode: VSI5200</v>
      </c>
      <c r="I53" s="3" t="str">
        <f t="shared" si="3"/>
        <v>Instructie: Wordt alleen gesteld aan de huurders die bij VSI5100 aangeven dat ze de sleutel in een brievenbus of sleutelbox hebben ingeleverd.</v>
      </c>
      <c r="J53" s="3" t="s">
        <v>227</v>
      </c>
      <c r="K53" s="3" t="s">
        <v>228</v>
      </c>
      <c r="L53" s="2" t="s">
        <v>245</v>
      </c>
      <c r="M53" s="2" t="s">
        <v>246</v>
      </c>
    </row>
    <row r="54" spans="1:17" ht="25.15" customHeight="1">
      <c r="A54" s="2" t="s">
        <v>224</v>
      </c>
      <c r="B54" s="2" t="s">
        <v>117</v>
      </c>
      <c r="C54" s="2" t="s">
        <v>122</v>
      </c>
      <c r="D54" s="2" t="s">
        <v>320</v>
      </c>
      <c r="E54" s="4" t="s">
        <v>123</v>
      </c>
      <c r="F54" s="3" t="s">
        <v>321</v>
      </c>
      <c r="G54" s="2">
        <f t="shared" si="0"/>
        <v>6</v>
      </c>
      <c r="H54" s="3" t="str">
        <f t="shared" si="2"/>
        <v>Vraagcode: VSI5300</v>
      </c>
      <c r="I54" s="3" t="str">
        <f t="shared" si="3"/>
        <v>Instructie: Wordt alleen gesteld aan de huurders die bij VSI5100 aangeven dat ze de sleutel bij een medewerker hebben ingeleverd.</v>
      </c>
      <c r="J54" s="3" t="s">
        <v>227</v>
      </c>
      <c r="K54" s="3" t="s">
        <v>228</v>
      </c>
      <c r="L54" s="2" t="s">
        <v>229</v>
      </c>
      <c r="M54" s="2" t="s">
        <v>230</v>
      </c>
    </row>
    <row r="55" spans="1:17" ht="25.15" customHeight="1">
      <c r="A55" s="2" t="s">
        <v>224</v>
      </c>
      <c r="B55" s="2" t="s">
        <v>117</v>
      </c>
      <c r="C55" s="2" t="s">
        <v>124</v>
      </c>
      <c r="D55" s="2" t="s">
        <v>322</v>
      </c>
      <c r="E55" s="4" t="s">
        <v>125</v>
      </c>
      <c r="F55" s="3" t="s">
        <v>321</v>
      </c>
      <c r="G55" s="2">
        <f t="shared" si="0"/>
        <v>5</v>
      </c>
      <c r="H55" s="3" t="str">
        <f t="shared" si="2"/>
        <v>Vraagcode: VSI5400</v>
      </c>
      <c r="I55" s="3" t="str">
        <f t="shared" si="3"/>
        <v>Instructie: Wordt alleen gesteld aan de huurders die bij VSI5100 aangeven dat ze de sleutel bij een medewerker hebben ingeleverd.</v>
      </c>
      <c r="J55" s="3" t="s">
        <v>227</v>
      </c>
      <c r="K55" s="3" t="s">
        <v>228</v>
      </c>
      <c r="L55" s="2" t="s">
        <v>232</v>
      </c>
    </row>
    <row r="56" spans="1:17" ht="25.15" customHeight="1">
      <c r="A56" s="2" t="s">
        <v>224</v>
      </c>
      <c r="B56" s="2" t="s">
        <v>126</v>
      </c>
      <c r="C56" s="2" t="s">
        <v>127</v>
      </c>
      <c r="D56" s="2" t="s">
        <v>323</v>
      </c>
      <c r="E56" s="4" t="s">
        <v>324</v>
      </c>
      <c r="F56" s="3"/>
      <c r="G56" s="2">
        <f t="shared" si="0"/>
        <v>9</v>
      </c>
      <c r="H56" s="3" t="str">
        <f t="shared" si="2"/>
        <v>Vraagcode: VEI5500</v>
      </c>
      <c r="I56" s="3" t="str">
        <f t="shared" si="3"/>
        <v xml:space="preserve">Instructie: </v>
      </c>
      <c r="J56" s="3" t="s">
        <v>227</v>
      </c>
      <c r="K56" s="3" t="s">
        <v>228</v>
      </c>
      <c r="L56" s="2" t="s">
        <v>325</v>
      </c>
      <c r="M56" s="2" t="s">
        <v>326</v>
      </c>
      <c r="N56" s="2" t="s">
        <v>327</v>
      </c>
      <c r="O56" s="2" t="s">
        <v>281</v>
      </c>
      <c r="P56" s="2" t="s">
        <v>230</v>
      </c>
    </row>
    <row r="57" spans="1:17" ht="25.15" customHeight="1">
      <c r="A57" s="2" t="s">
        <v>224</v>
      </c>
      <c r="B57" s="2" t="s">
        <v>126</v>
      </c>
      <c r="C57" s="2" t="s">
        <v>129</v>
      </c>
      <c r="D57" s="2" t="s">
        <v>328</v>
      </c>
      <c r="E57" s="4" t="s">
        <v>329</v>
      </c>
      <c r="F57" s="3" t="s">
        <v>330</v>
      </c>
      <c r="G57" s="2">
        <f t="shared" si="0"/>
        <v>6</v>
      </c>
      <c r="H57" s="3" t="str">
        <f t="shared" si="2"/>
        <v>Vraagcode: VEI5600</v>
      </c>
      <c r="I57" s="3" t="str">
        <f t="shared" si="3"/>
        <v>Instructie: Wordt alleen gesteld aan de huurders die bij VEI5500 aangeven nog een eindafrekening te hebben gehad.</v>
      </c>
      <c r="J57" s="3" t="s">
        <v>227</v>
      </c>
      <c r="K57" s="3" t="s">
        <v>228</v>
      </c>
      <c r="L57" s="2" t="s">
        <v>229</v>
      </c>
      <c r="M57" s="2" t="s">
        <v>230</v>
      </c>
    </row>
    <row r="58" spans="1:17" ht="25.15" customHeight="1">
      <c r="A58" s="2" t="s">
        <v>224</v>
      </c>
      <c r="B58" s="2" t="s">
        <v>126</v>
      </c>
      <c r="C58" s="2" t="s">
        <v>131</v>
      </c>
      <c r="D58" s="2" t="s">
        <v>331</v>
      </c>
      <c r="E58" s="4" t="s">
        <v>132</v>
      </c>
      <c r="F58" s="3" t="s">
        <v>332</v>
      </c>
      <c r="G58" s="2">
        <f t="shared" si="0"/>
        <v>5</v>
      </c>
      <c r="H58" s="3" t="str">
        <f t="shared" si="2"/>
        <v>Vraagcode: VEI5700</v>
      </c>
      <c r="I58" s="3" t="str">
        <f t="shared" si="3"/>
        <v>Instructie: Wordt alleen gesteld aan de huurders die bij VEI5500 aangeven nog een eindrekening te hebben gehad.</v>
      </c>
      <c r="J58" s="3" t="s">
        <v>227</v>
      </c>
      <c r="K58" s="3" t="s">
        <v>228</v>
      </c>
      <c r="L58" s="2" t="s">
        <v>232</v>
      </c>
    </row>
    <row r="59" spans="1:17" ht="25.15" customHeight="1">
      <c r="A59" s="2" t="s">
        <v>224</v>
      </c>
      <c r="B59" s="2" t="s">
        <v>126</v>
      </c>
      <c r="C59" s="2" t="s">
        <v>133</v>
      </c>
      <c r="D59" s="2" t="s">
        <v>333</v>
      </c>
      <c r="E59" s="4" t="s">
        <v>134</v>
      </c>
      <c r="F59" s="3" t="s">
        <v>334</v>
      </c>
      <c r="G59" s="2">
        <f t="shared" si="0"/>
        <v>7</v>
      </c>
      <c r="H59" s="3" t="str">
        <f t="shared" si="2"/>
        <v>Vraagcode: VEI5800</v>
      </c>
      <c r="I59" s="3" t="str">
        <f t="shared" si="3"/>
        <v>Instructie: Wordt alleen gesteld aan de huurders die bij VEI5500 aangeven nog een eindafrekening te hebben gehad en dit ook wisten.</v>
      </c>
      <c r="J59" s="3" t="s">
        <v>227</v>
      </c>
      <c r="K59" s="3" t="s">
        <v>228</v>
      </c>
      <c r="L59" s="2" t="s">
        <v>245</v>
      </c>
      <c r="M59" s="2" t="s">
        <v>246</v>
      </c>
      <c r="N59" s="2" t="s">
        <v>230</v>
      </c>
    </row>
    <row r="60" spans="1:17" ht="25.15" customHeight="1">
      <c r="A60" s="2" t="s">
        <v>224</v>
      </c>
      <c r="B60" s="2" t="s">
        <v>126</v>
      </c>
      <c r="C60" s="2" t="s">
        <v>136</v>
      </c>
      <c r="D60" s="2" t="s">
        <v>335</v>
      </c>
      <c r="E60" s="4" t="s">
        <v>137</v>
      </c>
      <c r="F60" s="3"/>
      <c r="G60" s="2">
        <f t="shared" si="0"/>
        <v>6</v>
      </c>
      <c r="H60" s="3" t="str">
        <f t="shared" si="2"/>
        <v>Vraagcode: VEI5900</v>
      </c>
      <c r="I60" s="3" t="str">
        <f t="shared" si="3"/>
        <v xml:space="preserve">Instructie: </v>
      </c>
      <c r="J60" s="3" t="s">
        <v>227</v>
      </c>
      <c r="K60" s="3" t="s">
        <v>228</v>
      </c>
      <c r="L60" s="2" t="s">
        <v>245</v>
      </c>
      <c r="M60" s="2" t="s">
        <v>246</v>
      </c>
    </row>
    <row r="61" spans="1:17" ht="25.15" customHeight="1">
      <c r="A61" s="2" t="s">
        <v>224</v>
      </c>
      <c r="B61" s="2" t="s">
        <v>126</v>
      </c>
      <c r="C61" s="2" t="s">
        <v>138</v>
      </c>
      <c r="D61" s="2" t="s">
        <v>336</v>
      </c>
      <c r="E61" s="4" t="s">
        <v>139</v>
      </c>
      <c r="F61" s="3" t="s">
        <v>337</v>
      </c>
      <c r="G61" s="2">
        <f t="shared" si="0"/>
        <v>7</v>
      </c>
      <c r="H61" s="3" t="str">
        <f t="shared" si="2"/>
        <v>Vraagcode: VEI5950</v>
      </c>
      <c r="I61" s="3" t="str">
        <f t="shared" si="3"/>
        <v>Instructie: Wordt alleen gesteld aan de huurders die bij VEI5900 aangeven dat alles is geregeld voor de oude woning.</v>
      </c>
      <c r="J61" s="3" t="s">
        <v>227</v>
      </c>
      <c r="K61" s="3" t="s">
        <v>228</v>
      </c>
      <c r="L61" s="2" t="s">
        <v>245</v>
      </c>
      <c r="M61" s="2" t="s">
        <v>246</v>
      </c>
      <c r="N61" s="2" t="s">
        <v>230</v>
      </c>
    </row>
    <row r="62" spans="1:17" ht="25.15" customHeight="1">
      <c r="A62" s="2" t="s">
        <v>224</v>
      </c>
      <c r="B62" s="2" t="s">
        <v>140</v>
      </c>
      <c r="C62" s="2" t="s">
        <v>141</v>
      </c>
      <c r="D62" s="2" t="s">
        <v>338</v>
      </c>
      <c r="E62" s="4" t="s">
        <v>339</v>
      </c>
      <c r="F62" s="3"/>
      <c r="G62" s="2">
        <f t="shared" si="0"/>
        <v>10</v>
      </c>
      <c r="H62" s="3" t="str">
        <f t="shared" si="2"/>
        <v>Vraagcode: VOV6000</v>
      </c>
      <c r="I62" s="3" t="str">
        <f t="shared" si="3"/>
        <v xml:space="preserve">Instructie: </v>
      </c>
      <c r="J62" s="3" t="s">
        <v>227</v>
      </c>
      <c r="K62" s="3" t="s">
        <v>228</v>
      </c>
      <c r="L62" s="2" t="s">
        <v>340</v>
      </c>
      <c r="M62" s="2" t="s">
        <v>341</v>
      </c>
      <c r="N62" s="2" t="s">
        <v>342</v>
      </c>
      <c r="O62" s="2" t="s">
        <v>343</v>
      </c>
      <c r="P62" s="2" t="s">
        <v>344</v>
      </c>
      <c r="Q62" s="2" t="s">
        <v>230</v>
      </c>
    </row>
    <row r="63" spans="1:17" ht="25.15" customHeight="1">
      <c r="A63" s="2" t="s">
        <v>224</v>
      </c>
      <c r="B63" s="2" t="s">
        <v>140</v>
      </c>
      <c r="C63" s="2" t="s">
        <v>143</v>
      </c>
      <c r="D63" s="2" t="s">
        <v>345</v>
      </c>
      <c r="E63" s="4" t="s">
        <v>144</v>
      </c>
      <c r="F63" s="3"/>
      <c r="G63" s="2">
        <f t="shared" si="0"/>
        <v>5</v>
      </c>
      <c r="H63" s="3" t="str">
        <f t="shared" si="2"/>
        <v>Vraagcode: VOV6100</v>
      </c>
      <c r="I63" s="3" t="str">
        <f t="shared" si="3"/>
        <v xml:space="preserve">Instructie: </v>
      </c>
      <c r="J63" s="3" t="s">
        <v>227</v>
      </c>
      <c r="K63" s="3" t="s">
        <v>228</v>
      </c>
      <c r="L63" s="2" t="s">
        <v>232</v>
      </c>
    </row>
    <row r="64" spans="1:17" ht="25.15" customHeight="1">
      <c r="A64" s="2" t="s">
        <v>224</v>
      </c>
      <c r="B64" s="2" t="s">
        <v>140</v>
      </c>
      <c r="C64" s="2" t="s">
        <v>145</v>
      </c>
      <c r="D64" s="2" t="s">
        <v>346</v>
      </c>
      <c r="E64" s="4" t="s">
        <v>146</v>
      </c>
      <c r="F64" s="1"/>
      <c r="G64" s="2">
        <f t="shared" si="0"/>
        <v>5</v>
      </c>
      <c r="H64" s="3" t="str">
        <f t="shared" si="2"/>
        <v>Vraagcode: VOV6200</v>
      </c>
      <c r="I64" s="3" t="str">
        <f t="shared" si="3"/>
        <v xml:space="preserve">Instructie: </v>
      </c>
      <c r="J64" s="3" t="s">
        <v>227</v>
      </c>
      <c r="K64" s="3" t="s">
        <v>228</v>
      </c>
      <c r="L64" s="2" t="s">
        <v>232</v>
      </c>
    </row>
    <row r="65" spans="1:24" ht="25.15" customHeight="1">
      <c r="A65" s="2" t="s">
        <v>224</v>
      </c>
      <c r="B65" s="2" t="s">
        <v>140</v>
      </c>
      <c r="C65" s="2" t="s">
        <v>151</v>
      </c>
      <c r="D65" s="2" t="s">
        <v>347</v>
      </c>
      <c r="E65" s="1" t="s">
        <v>348</v>
      </c>
      <c r="F65" s="1"/>
      <c r="G65" s="2">
        <f t="shared" si="0"/>
        <v>16</v>
      </c>
      <c r="H65" s="3" t="str">
        <f t="shared" si="2"/>
        <v>Vraagcode: VOV6300</v>
      </c>
      <c r="I65" s="3" t="str">
        <f t="shared" si="3"/>
        <v xml:space="preserve">Instructie: </v>
      </c>
      <c r="J65" s="3" t="s">
        <v>227</v>
      </c>
      <c r="K65" s="3" t="s">
        <v>228</v>
      </c>
      <c r="L65" s="2" t="s">
        <v>349</v>
      </c>
      <c r="M65" s="2">
        <v>1</v>
      </c>
      <c r="N65" s="2">
        <v>2</v>
      </c>
      <c r="O65" s="2">
        <v>3</v>
      </c>
      <c r="P65" s="2">
        <v>4</v>
      </c>
      <c r="Q65" s="2">
        <v>5</v>
      </c>
      <c r="R65" s="2">
        <v>6</v>
      </c>
      <c r="S65" s="2">
        <v>7</v>
      </c>
      <c r="T65" s="2">
        <v>8</v>
      </c>
      <c r="U65" s="2">
        <v>9</v>
      </c>
      <c r="V65" s="2" t="s">
        <v>350</v>
      </c>
      <c r="W65" s="2" t="s">
        <v>230</v>
      </c>
    </row>
    <row r="66" spans="1:24" ht="25.15" customHeight="1">
      <c r="A66" s="2" t="s">
        <v>224</v>
      </c>
      <c r="B66" s="2" t="s">
        <v>140</v>
      </c>
      <c r="C66" s="2" t="s">
        <v>147</v>
      </c>
      <c r="D66" s="2" t="s">
        <v>351</v>
      </c>
      <c r="E66" s="4" t="s">
        <v>148</v>
      </c>
      <c r="F66" s="1"/>
      <c r="G66" s="2">
        <f t="shared" ref="G66:G88" si="4">COUNTA(H66:AD66)</f>
        <v>15</v>
      </c>
      <c r="H66" s="3" t="str">
        <f t="shared" si="2"/>
        <v>Vraagcode: VOV6400</v>
      </c>
      <c r="I66" s="3" t="str">
        <f t="shared" ref="I66:I88" si="5">_xlfn.CONCAT("Instructie: ",F66)</f>
        <v xml:space="preserve">Instructie: </v>
      </c>
      <c r="J66" s="3" t="s">
        <v>227</v>
      </c>
      <c r="K66" s="3" t="s">
        <v>228</v>
      </c>
      <c r="L66" s="2" t="s">
        <v>352</v>
      </c>
      <c r="M66" s="2" t="s">
        <v>353</v>
      </c>
      <c r="N66" s="2" t="s">
        <v>354</v>
      </c>
      <c r="O66" s="2" t="s">
        <v>355</v>
      </c>
      <c r="P66" s="2" t="s">
        <v>356</v>
      </c>
      <c r="Q66" s="2" t="s">
        <v>357</v>
      </c>
      <c r="R66" s="2" t="s">
        <v>358</v>
      </c>
      <c r="S66" s="2" t="s">
        <v>359</v>
      </c>
      <c r="T66" s="2" t="s">
        <v>360</v>
      </c>
      <c r="U66" s="2" t="s">
        <v>255</v>
      </c>
      <c r="V66" s="2" t="s">
        <v>230</v>
      </c>
    </row>
    <row r="67" spans="1:24" ht="25.15" customHeight="1">
      <c r="A67" s="2" t="s">
        <v>224</v>
      </c>
      <c r="B67" s="2" t="s">
        <v>140</v>
      </c>
      <c r="C67" s="2" t="s">
        <v>149</v>
      </c>
      <c r="D67" s="2" t="s">
        <v>361</v>
      </c>
      <c r="E67" s="4" t="s">
        <v>150</v>
      </c>
      <c r="F67" s="3"/>
      <c r="G67" s="2">
        <f t="shared" si="4"/>
        <v>5</v>
      </c>
      <c r="H67" s="3" t="str">
        <f t="shared" ref="H67:H88" si="6">_xlfn.CONCAT("Vraagcode: ",D67)</f>
        <v>Vraagcode: VOV6500</v>
      </c>
      <c r="I67" s="3" t="str">
        <f t="shared" si="5"/>
        <v xml:space="preserve">Instructie: </v>
      </c>
      <c r="J67" s="3" t="s">
        <v>227</v>
      </c>
      <c r="K67" s="3" t="s">
        <v>228</v>
      </c>
      <c r="L67" s="2" t="s">
        <v>232</v>
      </c>
    </row>
    <row r="68" spans="1:24" ht="25.15" customHeight="1">
      <c r="A68" s="2" t="s">
        <v>224</v>
      </c>
      <c r="B68" s="2" t="s">
        <v>154</v>
      </c>
      <c r="C68" s="2" t="s">
        <v>155</v>
      </c>
      <c r="D68" s="2" t="s">
        <v>362</v>
      </c>
      <c r="E68" s="3" t="s">
        <v>156</v>
      </c>
      <c r="F68" s="3" t="s">
        <v>363</v>
      </c>
      <c r="G68" s="2">
        <f t="shared" si="4"/>
        <v>6</v>
      </c>
      <c r="H68" s="3" t="str">
        <f t="shared" si="6"/>
        <v>Vraagcode: VON6600</v>
      </c>
      <c r="I68" s="3" t="str">
        <f t="shared" si="5"/>
        <v>Instructie: Wordt alleen gesteld aan de huurders die bij VAL0100, VAL0300, VOP1800, VAW2100, VAW3200, VAW3500 of VAW4600 een 5 of lager geven.</v>
      </c>
      <c r="J68" s="3" t="s">
        <v>227</v>
      </c>
      <c r="K68" s="3" t="s">
        <v>228</v>
      </c>
      <c r="L68" s="2" t="s">
        <v>245</v>
      </c>
      <c r="M68" s="2" t="s">
        <v>364</v>
      </c>
    </row>
    <row r="69" spans="1:24" ht="25.15" customHeight="1">
      <c r="A69" s="2" t="s">
        <v>224</v>
      </c>
      <c r="B69" s="2" t="s">
        <v>154</v>
      </c>
      <c r="C69" s="2" t="s">
        <v>158</v>
      </c>
      <c r="D69" s="2" t="s">
        <v>365</v>
      </c>
      <c r="E69" s="3" t="s">
        <v>159</v>
      </c>
      <c r="F69" s="3" t="s">
        <v>366</v>
      </c>
      <c r="G69" s="2">
        <f t="shared" si="4"/>
        <v>6</v>
      </c>
      <c r="H69" s="3" t="str">
        <f t="shared" si="6"/>
        <v>Vraagcode: VON6700</v>
      </c>
      <c r="I69" s="3" t="str">
        <f t="shared" si="5"/>
        <v>Instructie: Wordt alleen gesteld aan de huurders die bij VON6600 aangeven dat ze het de corporatie hebben laten weten dat ze niet tevreden zijn.</v>
      </c>
      <c r="J69" s="3" t="s">
        <v>227</v>
      </c>
      <c r="K69" s="3" t="s">
        <v>228</v>
      </c>
      <c r="L69" s="2" t="s">
        <v>229</v>
      </c>
      <c r="M69" s="2" t="s">
        <v>230</v>
      </c>
    </row>
    <row r="70" spans="1:24" ht="25.15" customHeight="1">
      <c r="A70" s="2" t="s">
        <v>224</v>
      </c>
      <c r="B70" s="2" t="s">
        <v>154</v>
      </c>
      <c r="C70" s="2" t="s">
        <v>160</v>
      </c>
      <c r="D70" s="2" t="s">
        <v>367</v>
      </c>
      <c r="E70" s="3" t="s">
        <v>161</v>
      </c>
      <c r="F70" s="3" t="s">
        <v>366</v>
      </c>
      <c r="G70" s="2">
        <f t="shared" si="4"/>
        <v>5</v>
      </c>
      <c r="H70" s="3" t="str">
        <f t="shared" si="6"/>
        <v>Vraagcode: VON6800</v>
      </c>
      <c r="I70" s="3" t="str">
        <f t="shared" si="5"/>
        <v>Instructie: Wordt alleen gesteld aan de huurders die bij VON6600 aangeven dat ze het de corporatie hebben laten weten dat ze niet tevreden zijn.</v>
      </c>
      <c r="J70" s="3" t="s">
        <v>227</v>
      </c>
      <c r="K70" s="3" t="s">
        <v>228</v>
      </c>
      <c r="L70" s="2" t="s">
        <v>232</v>
      </c>
    </row>
    <row r="71" spans="1:24" ht="25.15" customHeight="1">
      <c r="A71" s="2" t="s">
        <v>224</v>
      </c>
      <c r="B71" s="2" t="s">
        <v>154</v>
      </c>
      <c r="C71" s="2" t="s">
        <v>162</v>
      </c>
      <c r="D71" s="2" t="s">
        <v>368</v>
      </c>
      <c r="E71" s="3" t="s">
        <v>163</v>
      </c>
      <c r="F71" s="3" t="s">
        <v>366</v>
      </c>
      <c r="G71" s="2">
        <f t="shared" si="4"/>
        <v>7</v>
      </c>
      <c r="H71" s="3" t="str">
        <f t="shared" si="6"/>
        <v>Vraagcode: VON6900</v>
      </c>
      <c r="I71" s="3" t="str">
        <f t="shared" si="5"/>
        <v>Instructie: Wordt alleen gesteld aan de huurders die bij VON6600 aangeven dat ze het de corporatie hebben laten weten dat ze niet tevreden zijn.</v>
      </c>
      <c r="J71" s="3" t="s">
        <v>227</v>
      </c>
      <c r="K71" s="3" t="s">
        <v>228</v>
      </c>
      <c r="L71" s="2" t="s">
        <v>245</v>
      </c>
      <c r="M71" s="2" t="s">
        <v>246</v>
      </c>
      <c r="N71" s="2" t="s">
        <v>369</v>
      </c>
    </row>
    <row r="72" spans="1:24" ht="25.15" customHeight="1">
      <c r="A72" s="2" t="s">
        <v>224</v>
      </c>
      <c r="B72" s="2" t="s">
        <v>154</v>
      </c>
      <c r="C72" s="2" t="s">
        <v>165</v>
      </c>
      <c r="D72" s="2" t="s">
        <v>370</v>
      </c>
      <c r="E72" s="3" t="s">
        <v>166</v>
      </c>
      <c r="F72" s="3" t="s">
        <v>371</v>
      </c>
      <c r="G72" s="2">
        <f t="shared" si="4"/>
        <v>6</v>
      </c>
      <c r="H72" s="3" t="str">
        <f t="shared" si="6"/>
        <v>Vraagcode: VON7000</v>
      </c>
      <c r="I72" s="3" t="str">
        <f t="shared" si="5"/>
        <v>Instructie: Wordt niet gesteld aan de huurders die bij VON6900 aangeven dat ze nog niets hebben gehoord.</v>
      </c>
      <c r="J72" s="3" t="s">
        <v>227</v>
      </c>
      <c r="K72" s="3" t="s">
        <v>228</v>
      </c>
      <c r="L72" s="2" t="s">
        <v>229</v>
      </c>
      <c r="M72" s="2" t="s">
        <v>230</v>
      </c>
    </row>
    <row r="73" spans="1:24" ht="25.15" customHeight="1">
      <c r="A73" s="2" t="s">
        <v>224</v>
      </c>
      <c r="B73" s="2" t="s">
        <v>154</v>
      </c>
      <c r="C73" s="2" t="s">
        <v>168</v>
      </c>
      <c r="D73" s="2" t="s">
        <v>372</v>
      </c>
      <c r="E73" s="3" t="s">
        <v>169</v>
      </c>
      <c r="F73" s="3" t="s">
        <v>371</v>
      </c>
      <c r="G73" s="2">
        <f t="shared" si="4"/>
        <v>5</v>
      </c>
      <c r="H73" s="3" t="str">
        <f t="shared" si="6"/>
        <v>Vraagcode: VON7100</v>
      </c>
      <c r="I73" s="3" t="str">
        <f t="shared" si="5"/>
        <v>Instructie: Wordt niet gesteld aan de huurders die bij VON6900 aangeven dat ze nog niets hebben gehoord.</v>
      </c>
      <c r="J73" s="3" t="s">
        <v>227</v>
      </c>
      <c r="K73" s="3" t="s">
        <v>228</v>
      </c>
      <c r="L73" s="2" t="s">
        <v>232</v>
      </c>
    </row>
    <row r="74" spans="1:24" ht="25.15" customHeight="1">
      <c r="A74" s="2" t="s">
        <v>224</v>
      </c>
      <c r="B74" s="2" t="s">
        <v>154</v>
      </c>
      <c r="C74" s="2" t="s">
        <v>170</v>
      </c>
      <c r="D74" s="2" t="s">
        <v>373</v>
      </c>
      <c r="E74" s="3" t="s">
        <v>171</v>
      </c>
      <c r="F74" s="3" t="s">
        <v>371</v>
      </c>
      <c r="G74" s="2">
        <f t="shared" si="4"/>
        <v>8</v>
      </c>
      <c r="H74" s="3" t="str">
        <f t="shared" si="6"/>
        <v>Vraagcode: VON7200</v>
      </c>
      <c r="I74" s="3" t="str">
        <f t="shared" si="5"/>
        <v>Instructie: Wordt niet gesteld aan de huurders die bij VON6900 aangeven dat ze nog niets hebben gehoord.</v>
      </c>
      <c r="J74" s="3" t="s">
        <v>227</v>
      </c>
      <c r="K74" s="3" t="s">
        <v>228</v>
      </c>
      <c r="L74" s="2" t="s">
        <v>245</v>
      </c>
      <c r="M74" s="2" t="s">
        <v>246</v>
      </c>
      <c r="N74" s="2" t="s">
        <v>374</v>
      </c>
      <c r="O74" s="2" t="s">
        <v>230</v>
      </c>
    </row>
    <row r="75" spans="1:24" ht="25.15" customHeight="1">
      <c r="A75" s="2" t="s">
        <v>224</v>
      </c>
      <c r="B75" s="2" t="s">
        <v>154</v>
      </c>
      <c r="C75" s="2" t="s">
        <v>172</v>
      </c>
      <c r="D75" s="2" t="s">
        <v>375</v>
      </c>
      <c r="E75" s="3" t="s">
        <v>173</v>
      </c>
      <c r="F75" s="3" t="s">
        <v>376</v>
      </c>
      <c r="G75" s="2">
        <f t="shared" si="4"/>
        <v>9</v>
      </c>
      <c r="H75" s="3" t="str">
        <f t="shared" si="6"/>
        <v>Vraagcode: VON7300</v>
      </c>
      <c r="I75" s="3" t="str">
        <f t="shared" si="5"/>
        <v>Instructie: Wordt alleen gesteld aan de huurders die bij VON7200 aangeven dat er afspraken zijn gemaakt.</v>
      </c>
      <c r="J75" s="3" t="s">
        <v>227</v>
      </c>
      <c r="K75" s="3" t="s">
        <v>228</v>
      </c>
      <c r="L75" s="2" t="s">
        <v>245</v>
      </c>
      <c r="M75" s="2" t="s">
        <v>377</v>
      </c>
      <c r="N75" s="2" t="s">
        <v>246</v>
      </c>
      <c r="O75" s="2" t="s">
        <v>378</v>
      </c>
      <c r="P75" s="2" t="s">
        <v>230</v>
      </c>
    </row>
    <row r="76" spans="1:24" ht="25.15" customHeight="1">
      <c r="A76" s="2" t="s">
        <v>224</v>
      </c>
      <c r="B76" s="2" t="s">
        <v>154</v>
      </c>
      <c r="C76" s="2" t="s">
        <v>175</v>
      </c>
      <c r="D76" s="2" t="s">
        <v>379</v>
      </c>
      <c r="E76" s="3" t="s">
        <v>380</v>
      </c>
      <c r="F76" s="3" t="s">
        <v>371</v>
      </c>
      <c r="G76" s="2">
        <f t="shared" si="4"/>
        <v>8</v>
      </c>
      <c r="H76" s="3" t="str">
        <f t="shared" si="6"/>
        <v>Vraagcode: VON7400</v>
      </c>
      <c r="I76" s="3" t="str">
        <f t="shared" si="5"/>
        <v>Instructie: Wordt niet gesteld aan de huurders die bij VON6900 aangeven dat ze nog niets hebben gehoord.</v>
      </c>
      <c r="J76" s="3" t="s">
        <v>227</v>
      </c>
      <c r="K76" s="3" t="s">
        <v>228</v>
      </c>
      <c r="L76" s="2" t="s">
        <v>245</v>
      </c>
      <c r="M76" s="2" t="s">
        <v>381</v>
      </c>
      <c r="N76" s="2" t="s">
        <v>378</v>
      </c>
      <c r="O76" s="2" t="s">
        <v>230</v>
      </c>
    </row>
    <row r="77" spans="1:24" ht="25.15" customHeight="1">
      <c r="A77" s="2" t="s">
        <v>224</v>
      </c>
      <c r="B77" s="2" t="s">
        <v>154</v>
      </c>
      <c r="C77" s="2" t="s">
        <v>178</v>
      </c>
      <c r="D77" s="2" t="s">
        <v>382</v>
      </c>
      <c r="E77" s="3" t="s">
        <v>179</v>
      </c>
      <c r="F77" s="3" t="s">
        <v>366</v>
      </c>
      <c r="G77" s="2">
        <f t="shared" si="4"/>
        <v>5</v>
      </c>
      <c r="H77" s="3" t="str">
        <f t="shared" si="6"/>
        <v>Vraagcode: VON7500</v>
      </c>
      <c r="I77" s="3" t="str">
        <f t="shared" si="5"/>
        <v>Instructie: Wordt alleen gesteld aan de huurders die bij VON6600 aangeven dat ze het de corporatie hebben laten weten dat ze niet tevreden zijn.</v>
      </c>
      <c r="J77" s="3" t="s">
        <v>227</v>
      </c>
      <c r="K77" s="3" t="s">
        <v>228</v>
      </c>
      <c r="L77" s="2" t="s">
        <v>232</v>
      </c>
    </row>
    <row r="78" spans="1:24" ht="25.15" customHeight="1">
      <c r="A78" s="2" t="s">
        <v>224</v>
      </c>
      <c r="B78" s="2" t="s">
        <v>181</v>
      </c>
      <c r="C78" s="2" t="s">
        <v>182</v>
      </c>
      <c r="D78" s="2" t="s">
        <v>383</v>
      </c>
      <c r="E78" s="4" t="s">
        <v>384</v>
      </c>
      <c r="F78" s="3"/>
      <c r="G78" s="2">
        <f t="shared" si="4"/>
        <v>17</v>
      </c>
      <c r="H78" s="3" t="str">
        <f t="shared" si="6"/>
        <v>Vraagcode: VWB7600</v>
      </c>
      <c r="I78" s="3" t="str">
        <f t="shared" si="5"/>
        <v xml:space="preserve">Instructie: </v>
      </c>
      <c r="J78" s="3" t="s">
        <v>227</v>
      </c>
      <c r="K78" s="3" t="s">
        <v>228</v>
      </c>
      <c r="L78" s="2" t="s">
        <v>385</v>
      </c>
      <c r="M78" s="2" t="s">
        <v>386</v>
      </c>
      <c r="N78" s="2" t="s">
        <v>387</v>
      </c>
      <c r="O78" s="2" t="s">
        <v>388</v>
      </c>
      <c r="P78" s="2" t="s">
        <v>389</v>
      </c>
      <c r="Q78" s="2" t="s">
        <v>390</v>
      </c>
      <c r="R78" s="2" t="s">
        <v>391</v>
      </c>
      <c r="S78" s="2" t="s">
        <v>392</v>
      </c>
      <c r="T78" s="2" t="s">
        <v>393</v>
      </c>
      <c r="U78" s="2" t="s">
        <v>394</v>
      </c>
      <c r="V78" s="2" t="s">
        <v>395</v>
      </c>
      <c r="W78" s="2" t="s">
        <v>255</v>
      </c>
      <c r="X78" s="2" t="s">
        <v>230</v>
      </c>
    </row>
    <row r="79" spans="1:24" ht="25.15" customHeight="1">
      <c r="A79" s="2" t="s">
        <v>224</v>
      </c>
      <c r="B79" s="2" t="s">
        <v>181</v>
      </c>
      <c r="C79" s="2" t="s">
        <v>184</v>
      </c>
      <c r="D79" s="2" t="s">
        <v>396</v>
      </c>
      <c r="E79" s="4" t="s">
        <v>397</v>
      </c>
      <c r="F79" s="4"/>
      <c r="G79" s="2">
        <f t="shared" si="4"/>
        <v>6</v>
      </c>
      <c r="H79" s="3" t="str">
        <f t="shared" si="6"/>
        <v>Vraagcode: VWB7700</v>
      </c>
      <c r="I79" s="3" t="str">
        <f t="shared" si="5"/>
        <v xml:space="preserve">Instructie: </v>
      </c>
      <c r="J79" s="3" t="s">
        <v>227</v>
      </c>
      <c r="K79" s="3" t="s">
        <v>228</v>
      </c>
      <c r="L79" s="2" t="s">
        <v>229</v>
      </c>
      <c r="M79" s="2" t="s">
        <v>230</v>
      </c>
    </row>
    <row r="80" spans="1:24" ht="25.15" customHeight="1">
      <c r="A80" s="2" t="s">
        <v>224</v>
      </c>
      <c r="B80" s="2" t="s">
        <v>181</v>
      </c>
      <c r="C80" s="2" t="s">
        <v>187</v>
      </c>
      <c r="D80" s="2" t="s">
        <v>398</v>
      </c>
      <c r="E80" s="3" t="s">
        <v>399</v>
      </c>
      <c r="F80" s="3" t="s">
        <v>400</v>
      </c>
      <c r="G80" s="2">
        <f t="shared" si="4"/>
        <v>16</v>
      </c>
      <c r="H80" s="3" t="str">
        <f t="shared" si="6"/>
        <v>Vraagcode: VWB7800</v>
      </c>
      <c r="I80" s="3" t="str">
        <f t="shared" si="5"/>
        <v>Instructie: Wordt alleen gesteld aan de huurders die bij VWB7700 een 6 of lager geven.</v>
      </c>
      <c r="J80" s="3" t="s">
        <v>227</v>
      </c>
      <c r="K80" s="3" t="s">
        <v>228</v>
      </c>
      <c r="L80" s="2" t="s">
        <v>385</v>
      </c>
      <c r="M80" s="2" t="s">
        <v>386</v>
      </c>
      <c r="N80" s="2" t="s">
        <v>387</v>
      </c>
      <c r="O80" s="2" t="s">
        <v>388</v>
      </c>
      <c r="P80" s="2" t="s">
        <v>401</v>
      </c>
      <c r="Q80" s="2" t="s">
        <v>402</v>
      </c>
      <c r="R80" s="2" t="s">
        <v>403</v>
      </c>
      <c r="S80" s="2" t="s">
        <v>404</v>
      </c>
      <c r="T80" s="2" t="s">
        <v>405</v>
      </c>
      <c r="U80" s="2" t="s">
        <v>406</v>
      </c>
      <c r="V80" s="2" t="s">
        <v>255</v>
      </c>
      <c r="W80" s="2" t="s">
        <v>230</v>
      </c>
    </row>
    <row r="81" spans="1:22" ht="25.15" customHeight="1">
      <c r="A81" s="2" t="s">
        <v>224</v>
      </c>
      <c r="B81" s="2" t="s">
        <v>181</v>
      </c>
      <c r="C81" s="2" t="s">
        <v>190</v>
      </c>
      <c r="D81" s="2" t="s">
        <v>407</v>
      </c>
      <c r="E81" s="3" t="s">
        <v>399</v>
      </c>
      <c r="F81" s="3" t="s">
        <v>408</v>
      </c>
      <c r="G81" s="2">
        <f t="shared" si="4"/>
        <v>15</v>
      </c>
      <c r="H81" s="3" t="str">
        <f t="shared" si="6"/>
        <v>Vraagcode: VWB7900</v>
      </c>
      <c r="I81" s="3" t="str">
        <f t="shared" si="5"/>
        <v>Instructie: Wordt alleen gesteld aan de huurders die bij VWB7700 een 8 of hoger geven.</v>
      </c>
      <c r="J81" s="3" t="s">
        <v>227</v>
      </c>
      <c r="K81" s="3" t="s">
        <v>228</v>
      </c>
      <c r="L81" s="2" t="s">
        <v>409</v>
      </c>
      <c r="M81" s="2" t="s">
        <v>410</v>
      </c>
      <c r="N81" s="2" t="s">
        <v>411</v>
      </c>
      <c r="O81" s="2" t="s">
        <v>412</v>
      </c>
      <c r="P81" s="2" t="s">
        <v>413</v>
      </c>
      <c r="Q81" s="2" t="s">
        <v>414</v>
      </c>
      <c r="R81" s="2" t="s">
        <v>415</v>
      </c>
      <c r="S81" s="2" t="s">
        <v>416</v>
      </c>
      <c r="T81" s="2" t="s">
        <v>417</v>
      </c>
      <c r="U81" s="2" t="s">
        <v>255</v>
      </c>
      <c r="V81" s="2" t="s">
        <v>230</v>
      </c>
    </row>
    <row r="82" spans="1:22" ht="25.15" customHeight="1">
      <c r="A82" s="2" t="s">
        <v>224</v>
      </c>
      <c r="B82" s="2" t="s">
        <v>181</v>
      </c>
      <c r="C82" s="2" t="s">
        <v>192</v>
      </c>
      <c r="D82" s="2" t="s">
        <v>418</v>
      </c>
      <c r="E82" s="1" t="s">
        <v>419</v>
      </c>
      <c r="F82" s="1"/>
      <c r="G82" s="2">
        <f t="shared" si="4"/>
        <v>6</v>
      </c>
      <c r="H82" s="3" t="str">
        <f t="shared" si="6"/>
        <v>Vraagcode: VWB8000</v>
      </c>
      <c r="I82" s="3" t="str">
        <f t="shared" si="5"/>
        <v xml:space="preserve">Instructie: </v>
      </c>
      <c r="J82" s="3" t="s">
        <v>227</v>
      </c>
      <c r="K82" s="3" t="s">
        <v>228</v>
      </c>
      <c r="L82" s="2" t="s">
        <v>229</v>
      </c>
      <c r="M82" s="2" t="s">
        <v>230</v>
      </c>
    </row>
    <row r="83" spans="1:22" ht="25.15" customHeight="1">
      <c r="A83" s="2" t="s">
        <v>224</v>
      </c>
      <c r="B83" s="2" t="s">
        <v>181</v>
      </c>
      <c r="C83" s="2" t="s">
        <v>195</v>
      </c>
      <c r="D83" s="2" t="s">
        <v>420</v>
      </c>
      <c r="E83" s="3" t="s">
        <v>421</v>
      </c>
      <c r="F83" s="3" t="s">
        <v>422</v>
      </c>
      <c r="G83" s="2">
        <f t="shared" si="4"/>
        <v>15</v>
      </c>
      <c r="H83" s="3" t="str">
        <f t="shared" si="6"/>
        <v>Vraagcode: VWB8100</v>
      </c>
      <c r="I83" s="3" t="str">
        <f t="shared" si="5"/>
        <v>Instructie: Wordt alleen gesteld aan de huurders die bij VWB8000 een 6 of lager geven.</v>
      </c>
      <c r="J83" s="3" t="s">
        <v>227</v>
      </c>
      <c r="K83" s="3" t="s">
        <v>228</v>
      </c>
      <c r="L83" s="2" t="s">
        <v>423</v>
      </c>
      <c r="M83" s="2" t="s">
        <v>424</v>
      </c>
      <c r="N83" s="2" t="s">
        <v>425</v>
      </c>
      <c r="O83" s="2" t="s">
        <v>391</v>
      </c>
      <c r="P83" s="2" t="s">
        <v>426</v>
      </c>
      <c r="Q83" s="2" t="s">
        <v>427</v>
      </c>
      <c r="R83" s="2" t="s">
        <v>428</v>
      </c>
      <c r="S83" s="2" t="s">
        <v>429</v>
      </c>
      <c r="T83" s="2" t="s">
        <v>430</v>
      </c>
      <c r="U83" s="2" t="s">
        <v>255</v>
      </c>
      <c r="V83" s="2" t="s">
        <v>230</v>
      </c>
    </row>
    <row r="84" spans="1:22" ht="25.15" customHeight="1">
      <c r="A84" s="2" t="s">
        <v>224</v>
      </c>
      <c r="B84" s="2" t="s">
        <v>181</v>
      </c>
      <c r="C84" s="2" t="s">
        <v>198</v>
      </c>
      <c r="D84" s="2" t="s">
        <v>431</v>
      </c>
      <c r="E84" s="3" t="s">
        <v>421</v>
      </c>
      <c r="F84" s="3" t="s">
        <v>432</v>
      </c>
      <c r="G84" s="2">
        <f t="shared" si="4"/>
        <v>14</v>
      </c>
      <c r="H84" s="3" t="str">
        <f t="shared" si="6"/>
        <v>Vraagcode: VWB8200</v>
      </c>
      <c r="I84" s="3" t="str">
        <f t="shared" si="5"/>
        <v>Instructie: Wordt alleen gesteld aan de huurders die bij VWB8000 een 8 of hoger geven.</v>
      </c>
      <c r="J84" s="3" t="s">
        <v>227</v>
      </c>
      <c r="K84" s="3" t="s">
        <v>228</v>
      </c>
      <c r="L84" s="2" t="s">
        <v>433</v>
      </c>
      <c r="M84" s="2" t="s">
        <v>434</v>
      </c>
      <c r="N84" s="2" t="s">
        <v>435</v>
      </c>
      <c r="O84" s="2" t="s">
        <v>436</v>
      </c>
      <c r="P84" s="2" t="s">
        <v>437</v>
      </c>
      <c r="Q84" s="2" t="s">
        <v>438</v>
      </c>
      <c r="R84" s="2" t="s">
        <v>439</v>
      </c>
      <c r="S84" s="2" t="s">
        <v>440</v>
      </c>
      <c r="T84" s="2" t="s">
        <v>255</v>
      </c>
      <c r="U84" s="2" t="s">
        <v>230</v>
      </c>
    </row>
    <row r="85" spans="1:22" ht="25.15" customHeight="1">
      <c r="A85" s="2" t="s">
        <v>224</v>
      </c>
      <c r="B85" s="2" t="s">
        <v>441</v>
      </c>
      <c r="C85" s="2" t="s">
        <v>204</v>
      </c>
      <c r="D85" s="2" t="s">
        <v>442</v>
      </c>
      <c r="E85" s="1" t="s">
        <v>205</v>
      </c>
      <c r="F85" s="1"/>
      <c r="G85" s="2">
        <f t="shared" si="4"/>
        <v>8</v>
      </c>
      <c r="H85" s="3" t="str">
        <f t="shared" si="6"/>
        <v>Vraagcode: VAK8300</v>
      </c>
      <c r="I85" s="3" t="str">
        <f t="shared" si="5"/>
        <v xml:space="preserve">Instructie: </v>
      </c>
      <c r="J85" s="3" t="s">
        <v>227</v>
      </c>
      <c r="K85" s="3" t="s">
        <v>228</v>
      </c>
      <c r="L85" s="2" t="s">
        <v>443</v>
      </c>
      <c r="M85" s="2" t="s">
        <v>444</v>
      </c>
      <c r="N85" s="2" t="s">
        <v>445</v>
      </c>
      <c r="O85" s="2" t="s">
        <v>446</v>
      </c>
    </row>
    <row r="86" spans="1:22" ht="25.15" customHeight="1">
      <c r="A86" s="2" t="s">
        <v>224</v>
      </c>
      <c r="B86" s="2" t="s">
        <v>441</v>
      </c>
      <c r="C86" s="2" t="s">
        <v>207</v>
      </c>
      <c r="D86" s="2" t="s">
        <v>447</v>
      </c>
      <c r="E86" s="1" t="s">
        <v>448</v>
      </c>
      <c r="F86" s="1"/>
      <c r="G86" s="2">
        <f t="shared" si="4"/>
        <v>5</v>
      </c>
      <c r="H86" s="3" t="str">
        <f t="shared" si="6"/>
        <v>Vraagcode: VAK8400</v>
      </c>
      <c r="I86" s="3" t="str">
        <f t="shared" si="5"/>
        <v xml:space="preserve">Instructie: </v>
      </c>
      <c r="J86" s="3" t="s">
        <v>227</v>
      </c>
      <c r="K86" s="3" t="s">
        <v>228</v>
      </c>
      <c r="L86" s="2" t="s">
        <v>449</v>
      </c>
    </row>
    <row r="87" spans="1:22" ht="25.15" customHeight="1">
      <c r="A87" s="2" t="s">
        <v>224</v>
      </c>
      <c r="B87" s="2" t="s">
        <v>441</v>
      </c>
      <c r="C87" s="2" t="s">
        <v>210</v>
      </c>
      <c r="D87" s="2" t="s">
        <v>450</v>
      </c>
      <c r="E87" s="1" t="s">
        <v>211</v>
      </c>
      <c r="F87" s="1"/>
      <c r="G87" s="2">
        <f t="shared" si="4"/>
        <v>10</v>
      </c>
      <c r="H87" s="3" t="str">
        <f t="shared" si="6"/>
        <v>Vraagcode: VAK8500</v>
      </c>
      <c r="I87" s="3" t="str">
        <f t="shared" si="5"/>
        <v xml:space="preserve">Instructie: </v>
      </c>
      <c r="J87" s="3" t="s">
        <v>227</v>
      </c>
      <c r="K87" s="3" t="s">
        <v>228</v>
      </c>
      <c r="L87" s="2" t="s">
        <v>451</v>
      </c>
      <c r="M87" s="2" t="s">
        <v>452</v>
      </c>
      <c r="N87" s="2" t="s">
        <v>453</v>
      </c>
      <c r="O87" s="2" t="s">
        <v>454</v>
      </c>
      <c r="P87" s="2" t="s">
        <v>255</v>
      </c>
      <c r="Q87" s="2" t="s">
        <v>446</v>
      </c>
    </row>
    <row r="88" spans="1:22" ht="25.15" customHeight="1">
      <c r="A88" s="2" t="s">
        <v>224</v>
      </c>
      <c r="B88" s="2" t="s">
        <v>455</v>
      </c>
      <c r="C88" s="2" t="s">
        <v>213</v>
      </c>
      <c r="D88" s="2" t="s">
        <v>456</v>
      </c>
      <c r="E88" s="3" t="s">
        <v>457</v>
      </c>
      <c r="F88" s="3"/>
      <c r="G88" s="2">
        <f t="shared" si="4"/>
        <v>6</v>
      </c>
      <c r="H88" s="3" t="str">
        <f t="shared" si="6"/>
        <v>Vraagcode: VAN8600</v>
      </c>
      <c r="I88" s="3" t="str">
        <f t="shared" si="5"/>
        <v xml:space="preserve">Instructie: </v>
      </c>
      <c r="J88" s="3" t="s">
        <v>227</v>
      </c>
      <c r="K88" s="3" t="s">
        <v>228</v>
      </c>
      <c r="L88" s="2" t="s">
        <v>245</v>
      </c>
      <c r="M88" s="2" t="s">
        <v>246</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1" ma:contentTypeDescription="Een nieuw document maken." ma:contentTypeScope="" ma:versionID="7e222d4bf957b71855713c400bdaf997">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ad3f71ad7005102f192a53f21bc21c11"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14F22-79D4-4EB2-88CA-0EF006590259}"/>
</file>

<file path=customXml/itemProps2.xml><?xml version="1.0" encoding="utf-8"?>
<ds:datastoreItem xmlns:ds="http://schemas.openxmlformats.org/officeDocument/2006/customXml" ds:itemID="{7F8E0108-3797-44F3-AC92-E1CD1DBC3477}"/>
</file>

<file path=customXml/itemProps3.xml><?xml version="1.0" encoding="utf-8"?>
<ds:datastoreItem xmlns:ds="http://schemas.openxmlformats.org/officeDocument/2006/customXml" ds:itemID="{2E724FB0-0C65-4CE7-A69B-9DBD26D49F01}"/>
</file>

<file path=customXml/itemProps4.xml><?xml version="1.0" encoding="utf-8"?>
<ds:datastoreItem xmlns:ds="http://schemas.openxmlformats.org/officeDocument/2006/customXml" ds:itemID="{58BC62AC-AED0-4A30-9C39-0036DB02D6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van den Boorn</dc:creator>
  <cp:keywords/>
  <dc:description/>
  <cp:lastModifiedBy>Rhea van Leeuwen</cp:lastModifiedBy>
  <cp:revision/>
  <dcterms:created xsi:type="dcterms:W3CDTF">2021-10-18T06:48:22Z</dcterms:created>
  <dcterms:modified xsi:type="dcterms:W3CDTF">2024-02-22T12:38:54Z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